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-ADVICE\Desktop\Planilha Rogerio\"/>
    </mc:Choice>
  </mc:AlternateContent>
  <xr:revisionPtr revIDLastSave="0" documentId="13_ncr:1_{12E3A8FB-E0C4-4E18-8384-1ED0F8B8FB6E}" xr6:coauthVersionLast="47" xr6:coauthVersionMax="47" xr10:uidLastSave="{00000000-0000-0000-0000-000000000000}"/>
  <bookViews>
    <workbookView xWindow="20370" yWindow="-120" windowWidth="29040" windowHeight="15840" tabRatio="845" activeTab="2" xr2:uid="{00000000-000D-0000-FFFF-FFFF00000000}"/>
  </bookViews>
  <sheets>
    <sheet name="ORÇAMENTO" sheetId="104" r:id="rId1"/>
    <sheet name="MEMORIA DE CÁLCULO" sheetId="27" r:id="rId2"/>
    <sheet name="C.F.F GERAL " sheetId="36" r:id="rId3"/>
    <sheet name="Plan1" sheetId="105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i" localSheetId="0">'[1]Planilha de Preço'!#REF!</definedName>
    <definedName name="\i">'[1]Planilha de Preço'!#REF!</definedName>
    <definedName name="\l" localSheetId="0">'[1]Planilha de Preço'!#REF!</definedName>
    <definedName name="\l">'[1]Planilha de Preço'!#REF!</definedName>
    <definedName name="\s" localSheetId="0">'[1]Planilha de Preço'!#REF!</definedName>
    <definedName name="\s">'[1]Planilha de Preço'!#REF!</definedName>
    <definedName name="\t" localSheetId="0">'[1]Planilha de Preço'!#REF!</definedName>
    <definedName name="\t">'[1]Planilha de Preço'!#REF!</definedName>
    <definedName name="_AA100000" localSheetId="0">#REF!</definedName>
    <definedName name="_AA100000">#REF!</definedName>
    <definedName name="_Fill" localSheetId="0" hidden="1">#REF!</definedName>
    <definedName name="_Fill" hidden="1">#REF!</definedName>
    <definedName name="_xlnm._FilterDatabase" localSheetId="0" hidden="1">ORÇAMENTO!$A$17:$K$41</definedName>
    <definedName name="_xlnm._FilterDatabase" hidden="1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LOC10" localSheetId="0">[2]Orçamento!#REF!</definedName>
    <definedName name="_LOC10">[2]Orçamento!#REF!</definedName>
    <definedName name="_LOC11" localSheetId="0">[2]Orçamento!#REF!</definedName>
    <definedName name="_LOC11">[2]Orçamento!#REF!</definedName>
    <definedName name="_LOC12" localSheetId="0">[2]Orçamento!#REF!</definedName>
    <definedName name="_LOC12">[2]Orçamento!#REF!</definedName>
    <definedName name="_LOC13" localSheetId="0">[2]Orçamento!#REF!</definedName>
    <definedName name="_LOC13">[2]Orçamento!#REF!</definedName>
    <definedName name="_LOC14" localSheetId="0">[2]Orçamento!#REF!</definedName>
    <definedName name="_LOC14">[2]Orçamento!#REF!</definedName>
    <definedName name="_LOC15" localSheetId="0">[2]Orçamento!#REF!</definedName>
    <definedName name="_LOC15">[2]Orçamento!#REF!</definedName>
    <definedName name="_LOC16" localSheetId="0">[2]Orçamento!#REF!</definedName>
    <definedName name="_LOC16">[2]Orçamento!#REF!</definedName>
    <definedName name="_LOC17" localSheetId="0">[2]Orçamento!#REF!</definedName>
    <definedName name="_LOC17">[2]Orçamento!#REF!</definedName>
    <definedName name="_LOC18" localSheetId="0">[2]Orçamento!#REF!</definedName>
    <definedName name="_LOC18">[2]Orçamento!#REF!</definedName>
    <definedName name="_LOC19" localSheetId="0">[2]Orçamento!#REF!</definedName>
    <definedName name="_LOC19">[2]Orçamento!#REF!</definedName>
    <definedName name="_LOC2" localSheetId="0">[2]Orçamento!#REF!</definedName>
    <definedName name="_LOC2">[2]Orçamento!#REF!</definedName>
    <definedName name="_LOC20" localSheetId="0">[2]Orçamento!#REF!</definedName>
    <definedName name="_LOC20">[2]Orçamento!#REF!</definedName>
    <definedName name="_LOC21" localSheetId="0">[2]Orçamento!#REF!</definedName>
    <definedName name="_LOC21">[2]Orçamento!#REF!</definedName>
    <definedName name="_LOC22" localSheetId="0">[2]Orçamento!#REF!</definedName>
    <definedName name="_LOC22">[2]Orçamento!#REF!</definedName>
    <definedName name="_LOC23" localSheetId="0">[2]Orçamento!#REF!</definedName>
    <definedName name="_LOC23">[2]Orçamento!#REF!</definedName>
    <definedName name="_LOC24" localSheetId="0">[2]Orçamento!#REF!</definedName>
    <definedName name="_LOC24">[2]Orçamento!#REF!</definedName>
    <definedName name="_LOC25" localSheetId="0">[2]Orçamento!#REF!</definedName>
    <definedName name="_LOC25">[2]Orçamento!#REF!</definedName>
    <definedName name="_LOC26" localSheetId="0">[2]Orçamento!#REF!</definedName>
    <definedName name="_LOC26">[2]Orçamento!#REF!</definedName>
    <definedName name="_LOC27" localSheetId="0">[2]Orçamento!#REF!</definedName>
    <definedName name="_LOC27">[2]Orçamento!#REF!</definedName>
    <definedName name="_LOC28" localSheetId="0">[2]Orçamento!#REF!</definedName>
    <definedName name="_LOC28">[2]Orçamento!#REF!</definedName>
    <definedName name="_LOC29" localSheetId="0">[2]Orçamento!#REF!</definedName>
    <definedName name="_LOC29">[2]Orçamento!#REF!</definedName>
    <definedName name="_LOC3" localSheetId="0">[2]Orçamento!#REF!</definedName>
    <definedName name="_LOC3">[2]Orçamento!#REF!</definedName>
    <definedName name="_LOC30" localSheetId="0">[2]Orçamento!#REF!</definedName>
    <definedName name="_LOC30">[2]Orçamento!#REF!</definedName>
    <definedName name="_LOC31" localSheetId="0">[2]Orçamento!#REF!</definedName>
    <definedName name="_LOC31">[2]Orçamento!#REF!</definedName>
    <definedName name="_LOC32" localSheetId="0">[2]Orçamento!#REF!</definedName>
    <definedName name="_LOC32">[2]Orçamento!#REF!</definedName>
    <definedName name="_LOC33" localSheetId="0">[2]Orçamento!#REF!</definedName>
    <definedName name="_LOC33">[2]Orçamento!#REF!</definedName>
    <definedName name="_LOC34" localSheetId="0">[2]Orçamento!#REF!</definedName>
    <definedName name="_LOC34">[2]Orçamento!#REF!</definedName>
    <definedName name="_LOC35" localSheetId="0">[2]Orçamento!#REF!</definedName>
    <definedName name="_LOC35">[2]Orçamento!#REF!</definedName>
    <definedName name="_LOC36" localSheetId="0">[2]Orçamento!#REF!</definedName>
    <definedName name="_LOC36">[2]Orçamento!#REF!</definedName>
    <definedName name="_LOC37" localSheetId="0">[2]Orçamento!#REF!</definedName>
    <definedName name="_LOC37">[2]Orçamento!#REF!</definedName>
    <definedName name="_LOC38" localSheetId="0">[2]Orçamento!#REF!</definedName>
    <definedName name="_LOC38">[2]Orçamento!#REF!</definedName>
    <definedName name="_LOC39" localSheetId="0">[2]Orçamento!#REF!</definedName>
    <definedName name="_LOC39">[2]Orçamento!#REF!</definedName>
    <definedName name="_LOC4" localSheetId="0">[2]Orçamento!#REF!</definedName>
    <definedName name="_LOC4">[2]Orçamento!#REF!</definedName>
    <definedName name="_LOC40" localSheetId="0">[2]Orçamento!#REF!</definedName>
    <definedName name="_LOC40">[2]Orçamento!#REF!</definedName>
    <definedName name="_LOC41" localSheetId="0">[2]Orçamento!#REF!</definedName>
    <definedName name="_LOC41">[2]Orçamento!#REF!</definedName>
    <definedName name="_LOC42" localSheetId="0">[2]Orçamento!#REF!</definedName>
    <definedName name="_LOC42">[2]Orçamento!#REF!</definedName>
    <definedName name="_LOC5" localSheetId="0">[2]Orçamento!#REF!</definedName>
    <definedName name="_LOC5">[2]Orçamento!#REF!</definedName>
    <definedName name="_LOC6" localSheetId="0">[2]Orçamento!#REF!</definedName>
    <definedName name="_LOC6">[2]Orçamento!#REF!</definedName>
    <definedName name="_LOC7" localSheetId="0">[2]Orçamento!#REF!</definedName>
    <definedName name="_LOC7">[2]Orçamento!#REF!</definedName>
    <definedName name="_LOC8" localSheetId="0">[2]Orçamento!#REF!</definedName>
    <definedName name="_LOC8">[2]Orçamento!#REF!</definedName>
    <definedName name="_LOC9" localSheetId="0">[2]Orçamento!#REF!</definedName>
    <definedName name="_LOC9">[2]Orçamento!#REF!</definedName>
    <definedName name="_Order1" hidden="1">255</definedName>
    <definedName name="_Order2" hidden="1">255</definedName>
    <definedName name="_R" localSheetId="0">'[1]Planilha de Preço'!#REF!</definedName>
    <definedName name="_R">'[1]Planilha de Preço'!#REF!</definedName>
    <definedName name="_Sort" localSheetId="0" hidden="1">#REF!</definedName>
    <definedName name="_Sort" hidden="1">#REF!</definedName>
    <definedName name="AC" localSheetId="0">#REF!</definedName>
    <definedName name="AC">#REF!</definedName>
    <definedName name="ademir" hidden="1">{#N/A,#N/A,FALSE,"Cronograma";#N/A,#N/A,FALSE,"Cronogr. 2"}</definedName>
    <definedName name="AL" localSheetId="0">#REF!</definedName>
    <definedName name="AL">#REF!</definedName>
    <definedName name="_xlnm.Print_Area" localSheetId="2">'C.F.F GERAL '!$A$1:$P$26</definedName>
    <definedName name="_xlnm.Print_Area" localSheetId="1">'MEMORIA DE CÁLCULO'!$A$28:$F$1664</definedName>
    <definedName name="_xlnm.Print_Area" localSheetId="0">ORÇAMENTO!$A$1:$I$248</definedName>
    <definedName name="_xlnm.Print_Area">#REF!</definedName>
    <definedName name="Área_impressão_IM" localSheetId="0">'[1]Planilha de Preço'!#REF!</definedName>
    <definedName name="Área_impressão_IM">'[1]Planilha de Preço'!#REF!</definedName>
    <definedName name="B.01.05.10.10" localSheetId="0">#REF!</definedName>
    <definedName name="B.01.05.10.10">#REF!</definedName>
    <definedName name="_xlnm.Database" localSheetId="0">#REF!</definedName>
    <definedName name="_xlnm.Database">#REF!</definedName>
    <definedName name="bosta" hidden="1">{#N/A,#N/A,FALSE,"Cronograma";#N/A,#N/A,FALSE,"Cronogr. 2"}</definedName>
    <definedName name="CA´L" hidden="1">{#N/A,#N/A,FALSE,"Cronograma";#N/A,#N/A,FALSE,"Cronogr. 2"}</definedName>
    <definedName name="CD" localSheetId="0">'[3]B.D.I.'!#REF!</definedName>
    <definedName name="CD">'[3]B.D.I.'!#REF!</definedName>
    <definedName name="COMPOSICAO" localSheetId="0">#REF!</definedName>
    <definedName name="COMPOSICAO">#REF!</definedName>
    <definedName name="concorrentes" hidden="1">{#N/A,#N/A,FALSE,"Cronograma";#N/A,#N/A,FALSE,"Cronogr. 2"}</definedName>
    <definedName name="CP" localSheetId="0">#REF!</definedName>
    <definedName name="CP">#REF!</definedName>
    <definedName name="CS" localSheetId="0">'[3]B.D.I.'!#REF!</definedName>
    <definedName name="CS">'[3]B.D.I.'!#REF!</definedName>
    <definedName name="CT" localSheetId="0">#REF!</definedName>
    <definedName name="CT">#REF!</definedName>
    <definedName name="DSADA">'[4]B.D.I.'!$D$12</definedName>
    <definedName name="EV" localSheetId="0">#REF!</definedName>
    <definedName name="EV">#REF!</definedName>
    <definedName name="FF" localSheetId="0" hidden="1">#REF!</definedName>
    <definedName name="FF" hidden="1">#REF!</definedName>
    <definedName name="FIM" localSheetId="1">#REF!</definedName>
    <definedName name="FIM" localSheetId="0">#REF!</definedName>
    <definedName name="FIM">#REF!</definedName>
    <definedName name="FRETE">'[5]Preços insumos'!$F$11</definedName>
    <definedName name="GUYJTYUJUYJU" localSheetId="1">#REF!</definedName>
    <definedName name="GUYJTYUJUYJU" localSheetId="0">#REF!</definedName>
    <definedName name="GUYJTYUJUYJU">#REF!</definedName>
    <definedName name="IC" localSheetId="0">'[3]B.D.I.'!#REF!</definedName>
    <definedName name="IC">'[3]B.D.I.'!#REF!</definedName>
    <definedName name="IGUAÇU" localSheetId="1">#REF!</definedName>
    <definedName name="IGUAÇU" localSheetId="0">#REF!</definedName>
    <definedName name="IGUAÇU">#REF!</definedName>
    <definedName name="IMPR" localSheetId="0">[2]Orçamento!#REF!</definedName>
    <definedName name="IMPR">[2]Orçamento!#REF!</definedName>
    <definedName name="IMPR1" localSheetId="0">[2]Orçamento!#REF!</definedName>
    <definedName name="IMPR1">[2]Orçamento!#REF!</definedName>
    <definedName name="IS" localSheetId="0">#REF!</definedName>
    <definedName name="IS">#REF!</definedName>
    <definedName name="Kilo_da_Armação">'[6]Preços insumos'!$F$11</definedName>
    <definedName name="LB" localSheetId="0">#REF!</definedName>
    <definedName name="LB">#REF!</definedName>
    <definedName name="leizão">[7]Total!$D$27</definedName>
    <definedName name="Macro1">[0]!Macro1</definedName>
    <definedName name="MACROS" localSheetId="0">'[1]Planilha de Preço'!#REF!</definedName>
    <definedName name="MACROS">'[1]Planilha de Preço'!#REF!</definedName>
    <definedName name="MAYSA" localSheetId="1">#REF!</definedName>
    <definedName name="MAYSA" localSheetId="0">#REF!</definedName>
    <definedName name="MAYSA">#REF!</definedName>
    <definedName name="MEMORIA" localSheetId="1">#REF!</definedName>
    <definedName name="MEMORIA" localSheetId="0">#REF!</definedName>
    <definedName name="MEMORIA">#REF!</definedName>
    <definedName name="Mobilização">[0]!Mobilização</definedName>
    <definedName name="multi">[8]OK!$A$27</definedName>
    <definedName name="mumu">[7]Prog!$B$4</definedName>
    <definedName name="nova" localSheetId="0">#REF!</definedName>
    <definedName name="nova">#REF!</definedName>
    <definedName name="OBTENÇÃO">'[4]B.D.I.'!$D$7</definedName>
    <definedName name="oi" localSheetId="0">#REF!</definedName>
    <definedName name="oi">#REF!</definedName>
    <definedName name="over" localSheetId="2">#REF!</definedName>
    <definedName name="over" localSheetId="1">#REF!</definedName>
    <definedName name="over" localSheetId="0">#REF!</definedName>
    <definedName name="over">#REF!</definedName>
    <definedName name="over1" localSheetId="0">#REF!</definedName>
    <definedName name="over1">#REF!</definedName>
    <definedName name="PMI" localSheetId="1">#REF!</definedName>
    <definedName name="PMI" localSheetId="0">#REF!</definedName>
    <definedName name="PMI">#REF!</definedName>
    <definedName name="Popular" hidden="1">{#N/A,#N/A,FALSE,"Cronograma";#N/A,#N/A,FALSE,"Cronogr. 2"}</definedName>
    <definedName name="Preço_Unit_Chácaras" localSheetId="0">#REF!</definedName>
    <definedName name="Preço_Unit_Chácaras">#REF!</definedName>
    <definedName name="Print_Area_MI" localSheetId="0">[7]Memorial!#REF!</definedName>
    <definedName name="Print_Area_MI">[7]Memorial!#REF!</definedName>
    <definedName name="PV" localSheetId="0">#REF!</definedName>
    <definedName name="PV">#REF!</definedName>
    <definedName name="Quant_Chácaras" localSheetId="0">#REF!</definedName>
    <definedName name="Quant_Chácaras">#REF!</definedName>
    <definedName name="QUARTZ" localSheetId="1">#REF!</definedName>
    <definedName name="QUARTZ" localSheetId="0">#REF!</definedName>
    <definedName name="QUARTZ">#REF!</definedName>
    <definedName name="Receita_Chácaras" localSheetId="0">#REF!</definedName>
    <definedName name="Receita_Chácaras">#REF!</definedName>
    <definedName name="rio" hidden="1">{#N/A,#N/A,FALSE,"Cronograma";#N/A,#N/A,FALSE,"Cronogr. 2"}</definedName>
    <definedName name="RUA" localSheetId="1">#REF!</definedName>
    <definedName name="RUA" localSheetId="0">#REF!</definedName>
    <definedName name="RUA">#REF!</definedName>
    <definedName name="SD" hidden="1">{#N/A,#N/A,FALSE,"MATERIAIS"}</definedName>
    <definedName name="solver_lin" hidden="1">0</definedName>
    <definedName name="solver_num" hidden="1">0</definedName>
    <definedName name="solver_opt" localSheetId="0" hidden="1">#REF!</definedName>
    <definedName name="solver_opt" hidden="1">#REF!</definedName>
    <definedName name="solver_tmp" localSheetId="0" hidden="1">#REF!</definedName>
    <definedName name="solver_tmp" hidden="1">#REF!</definedName>
    <definedName name="solver_typ" hidden="1">1</definedName>
    <definedName name="solver_val" hidden="1">0</definedName>
    <definedName name="ss" hidden="1">{#N/A,#N/A,FALSE,"Cronograma";#N/A,#N/A,FALSE,"Cronogr. 2"}</definedName>
    <definedName name="t_meso_2" localSheetId="0">#REF!</definedName>
    <definedName name="t_meso_2">#REF!</definedName>
    <definedName name="t_super_est_2" localSheetId="0">#REF!</definedName>
    <definedName name="t_super_est_2">#REF!</definedName>
    <definedName name="Tela_1_PB_159___Ø_800_a_1000mm">'[9]Preços insumos'!$F$6</definedName>
    <definedName name="Tela_2_PB_196___Ø_1200mm">'[9]Preços insumos'!$F$8</definedName>
    <definedName name="Tela_3_PB_246___Ø_1500mm">'[9]Preços insumos'!$F$9</definedName>
    <definedName name="TESTE" localSheetId="0">'[1]Planilha de Preço'!#REF!</definedName>
    <definedName name="TESTE">'[1]Planilha de Preço'!#REF!</definedName>
    <definedName name="_xlnm.Print_Titles" localSheetId="2">'C.F.F GERAL '!$A:$D</definedName>
    <definedName name="_xlnm.Print_Titles" localSheetId="1">'MEMORIA DE CÁLCULO'!$A:$D,'MEMORIA DE CÁLCULO'!$28:$33</definedName>
    <definedName name="_xlnm.Print_Titles" localSheetId="0">ORÇAMENTO!$A:$D,ORÇAMENTO!$1:$33</definedName>
    <definedName name="_xlnm.Print_Titles">#REF!</definedName>
    <definedName name="tot_infra_1" localSheetId="0">#REF!</definedName>
    <definedName name="tot_infra_1">#REF!</definedName>
    <definedName name="TOTAL_GERAL" localSheetId="0">#REF!</definedName>
    <definedName name="TOTAL_GERAL">#REF!</definedName>
    <definedName name="TOTALCRONOGRA" localSheetId="0">#REF!</definedName>
    <definedName name="TOTALCRONOGRA">#REF!</definedName>
    <definedName name="VENTO" localSheetId="1">#REF!</definedName>
    <definedName name="VENTO" localSheetId="0">#REF!</definedName>
    <definedName name="VENTO">#REF!</definedName>
    <definedName name="wrn.COLETAS._.DE._.EQUIPAMENTOS." hidden="1">{#N/A,#N/A,FALSE,"EQUIPAMENTOS"}</definedName>
    <definedName name="wrn.COLETAS._.DE._.MATERIAIS." hidden="1">{#N/A,#N/A,FALSE,"SOTREQ"}</definedName>
    <definedName name="wrn.COMP._.EQUIP." hidden="1">{#N/A,#N/A,FALSE,"EQUIPAMENTOS"}</definedName>
    <definedName name="wrn.COMP._.MATERIAIS." hidden="1">{#N/A,#N/A,FALSE,"MATERIAIS"}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hidden="1">{#N/A,#N/A,FALSE,"EQUIPAMENTOS"}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36" l="1"/>
  <c r="E203" i="104"/>
  <c r="F233" i="104"/>
  <c r="F234" i="104"/>
  <c r="F235" i="104"/>
  <c r="F236" i="104"/>
  <c r="F237" i="104"/>
  <c r="F238" i="104"/>
  <c r="F239" i="104"/>
  <c r="F232" i="104"/>
  <c r="F231" i="104"/>
  <c r="F230" i="104"/>
  <c r="F229" i="104"/>
  <c r="F228" i="104"/>
  <c r="F227" i="104"/>
  <c r="F226" i="104"/>
  <c r="F225" i="104"/>
  <c r="F135" i="104"/>
  <c r="F131" i="104"/>
  <c r="F149" i="104"/>
  <c r="F77" i="104"/>
  <c r="F76" i="104"/>
  <c r="F75" i="104"/>
  <c r="F74" i="104"/>
  <c r="F73" i="104"/>
  <c r="F72" i="104"/>
  <c r="F111" i="104"/>
  <c r="F174" i="104"/>
  <c r="F207" i="104"/>
  <c r="F206" i="104"/>
  <c r="F200" i="104"/>
  <c r="F199" i="104"/>
  <c r="F208" i="104"/>
  <c r="F209" i="104"/>
  <c r="E205" i="104"/>
  <c r="F187" i="104"/>
  <c r="F189" i="104"/>
  <c r="F164" i="104"/>
  <c r="F165" i="104"/>
  <c r="F142" i="104"/>
  <c r="F119" i="104"/>
  <c r="F103" i="104"/>
  <c r="F110" i="104"/>
  <c r="F109" i="104"/>
  <c r="F108" i="104"/>
  <c r="F64" i="104"/>
  <c r="F57" i="104"/>
  <c r="F56" i="104"/>
  <c r="E54" i="104"/>
  <c r="F49" i="104"/>
  <c r="F48" i="104"/>
  <c r="F47" i="104"/>
  <c r="F46" i="104"/>
  <c r="F45" i="104"/>
  <c r="F36" i="104"/>
  <c r="G7" i="105" l="1"/>
  <c r="G6" i="105"/>
  <c r="G5" i="105"/>
  <c r="G4" i="105"/>
  <c r="G8" i="105" l="1"/>
  <c r="F62" i="104" l="1"/>
  <c r="F71" i="104" l="1"/>
  <c r="F70" i="104"/>
  <c r="F69" i="104"/>
  <c r="F68" i="104"/>
  <c r="F61" i="104"/>
  <c r="F59" i="104"/>
  <c r="F58" i="104"/>
  <c r="F60" i="104"/>
  <c r="F55" i="104"/>
  <c r="F54" i="104"/>
  <c r="F53" i="104"/>
  <c r="F63" i="104"/>
  <c r="E141" i="104"/>
  <c r="E129" i="104"/>
  <c r="F120" i="104"/>
  <c r="F86" i="104" l="1"/>
  <c r="F87" i="104"/>
  <c r="F185" i="104" l="1"/>
  <c r="F186" i="104"/>
  <c r="F188" i="104"/>
  <c r="F191" i="104"/>
  <c r="A525" i="27" l="1"/>
  <c r="B525" i="27"/>
  <c r="C525" i="27"/>
  <c r="D525" i="27"/>
  <c r="F525" i="27"/>
  <c r="A526" i="27"/>
  <c r="B526" i="27"/>
  <c r="C526" i="27"/>
  <c r="D526" i="27"/>
  <c r="F526" i="27"/>
  <c r="F1586" i="27"/>
  <c r="F1587" i="27"/>
  <c r="F1588" i="27"/>
  <c r="F1589" i="27"/>
  <c r="F1590" i="27"/>
  <c r="F1591" i="27"/>
  <c r="F1592" i="27"/>
  <c r="F1593" i="27"/>
  <c r="F1594" i="27"/>
  <c r="A1587" i="27"/>
  <c r="B1587" i="27"/>
  <c r="C1587" i="27"/>
  <c r="D1587" i="27"/>
  <c r="A1588" i="27"/>
  <c r="B1588" i="27"/>
  <c r="C1588" i="27"/>
  <c r="D1588" i="27"/>
  <c r="A1589" i="27"/>
  <c r="B1589" i="27"/>
  <c r="C1589" i="27"/>
  <c r="D1589" i="27"/>
  <c r="A1590" i="27"/>
  <c r="B1590" i="27"/>
  <c r="C1590" i="27"/>
  <c r="D1590" i="27"/>
  <c r="A1591" i="27"/>
  <c r="B1591" i="27"/>
  <c r="C1591" i="27"/>
  <c r="D1591" i="27"/>
  <c r="A1592" i="27"/>
  <c r="B1592" i="27"/>
  <c r="C1592" i="27"/>
  <c r="D1592" i="27"/>
  <c r="A1593" i="27"/>
  <c r="B1593" i="27"/>
  <c r="C1593" i="27"/>
  <c r="D1593" i="27"/>
  <c r="A1594" i="27"/>
  <c r="B1594" i="27"/>
  <c r="C1594" i="27"/>
  <c r="D1594" i="27"/>
  <c r="D1586" i="27"/>
  <c r="C1586" i="27"/>
  <c r="B1586" i="27"/>
  <c r="A1586" i="27"/>
  <c r="F130" i="27"/>
  <c r="F131" i="27"/>
  <c r="A130" i="27"/>
  <c r="B130" i="27"/>
  <c r="C130" i="27"/>
  <c r="D130" i="27"/>
  <c r="A131" i="27"/>
  <c r="B131" i="27"/>
  <c r="C131" i="27"/>
  <c r="D131" i="27"/>
  <c r="F97" i="27"/>
  <c r="F98" i="27"/>
  <c r="B97" i="27"/>
  <c r="C97" i="27"/>
  <c r="D97" i="27"/>
  <c r="B98" i="27"/>
  <c r="C98" i="27"/>
  <c r="D98" i="27"/>
  <c r="A97" i="27"/>
  <c r="A98" i="27"/>
  <c r="F86" i="27"/>
  <c r="F87" i="27"/>
  <c r="A86" i="27"/>
  <c r="B86" i="27"/>
  <c r="C86" i="27"/>
  <c r="D86" i="27"/>
  <c r="A87" i="27"/>
  <c r="B87" i="27"/>
  <c r="C87" i="27"/>
  <c r="D87" i="27"/>
  <c r="F64" i="27"/>
  <c r="F65" i="27"/>
  <c r="F66" i="27"/>
  <c r="F67" i="27"/>
  <c r="F68" i="27"/>
  <c r="F69" i="27"/>
  <c r="D64" i="27"/>
  <c r="D65" i="27"/>
  <c r="D66" i="27"/>
  <c r="D67" i="27"/>
  <c r="D68" i="27"/>
  <c r="D69" i="27"/>
  <c r="C64" i="27"/>
  <c r="C65" i="27"/>
  <c r="C66" i="27"/>
  <c r="C67" i="27"/>
  <c r="C68" i="27"/>
  <c r="C69" i="27"/>
  <c r="B64" i="27"/>
  <c r="B65" i="27"/>
  <c r="B66" i="27"/>
  <c r="B67" i="27"/>
  <c r="B68" i="27"/>
  <c r="B69" i="27"/>
  <c r="A64" i="27"/>
  <c r="A65" i="27"/>
  <c r="A66" i="27"/>
  <c r="A67" i="27"/>
  <c r="A68" i="27"/>
  <c r="A69" i="27"/>
  <c r="C36" i="27"/>
  <c r="C37" i="27"/>
  <c r="C38" i="27"/>
  <c r="C39" i="27"/>
  <c r="C40" i="27"/>
  <c r="C41" i="27"/>
  <c r="C42" i="27"/>
  <c r="C43" i="27"/>
  <c r="C44" i="27"/>
  <c r="F36" i="27"/>
  <c r="F37" i="27"/>
  <c r="F38" i="27"/>
  <c r="F39" i="27"/>
  <c r="F40" i="27"/>
  <c r="F41" i="27"/>
  <c r="F42" i="27"/>
  <c r="F43" i="27"/>
  <c r="F44" i="27"/>
  <c r="D36" i="27"/>
  <c r="D37" i="27"/>
  <c r="D38" i="27"/>
  <c r="D39" i="27"/>
  <c r="D40" i="27"/>
  <c r="D41" i="27"/>
  <c r="D42" i="27"/>
  <c r="D43" i="27"/>
  <c r="D44" i="27"/>
  <c r="B36" i="27"/>
  <c r="B37" i="27"/>
  <c r="B38" i="27"/>
  <c r="B39" i="27"/>
  <c r="B40" i="27"/>
  <c r="B41" i="27"/>
  <c r="B42" i="27"/>
  <c r="B43" i="27"/>
  <c r="B44" i="27"/>
  <c r="A36" i="27"/>
  <c r="A37" i="27"/>
  <c r="A38" i="27"/>
  <c r="A39" i="27"/>
  <c r="A40" i="27"/>
  <c r="A41" i="27"/>
  <c r="A42" i="27"/>
  <c r="A43" i="27"/>
  <c r="A44" i="27"/>
  <c r="F35" i="104"/>
  <c r="F37" i="104"/>
  <c r="C29" i="27"/>
  <c r="F1656" i="27" l="1"/>
  <c r="F1657" i="27"/>
  <c r="F1658" i="27"/>
  <c r="F1659" i="27"/>
  <c r="F1660" i="27"/>
  <c r="F1661" i="27"/>
  <c r="F1662" i="27"/>
  <c r="F1663" i="27"/>
  <c r="F1664" i="27"/>
  <c r="A1656" i="27"/>
  <c r="B1656" i="27"/>
  <c r="C1656" i="27"/>
  <c r="D1656" i="27"/>
  <c r="A1657" i="27"/>
  <c r="B1657" i="27"/>
  <c r="C1657" i="27"/>
  <c r="D1657" i="27"/>
  <c r="A1658" i="27"/>
  <c r="B1658" i="27"/>
  <c r="C1658" i="27"/>
  <c r="D1658" i="27"/>
  <c r="A1659" i="27"/>
  <c r="B1659" i="27"/>
  <c r="C1659" i="27"/>
  <c r="D1659" i="27"/>
  <c r="A1660" i="27"/>
  <c r="B1660" i="27"/>
  <c r="C1660" i="27"/>
  <c r="D1660" i="27"/>
  <c r="A1661" i="27"/>
  <c r="B1661" i="27"/>
  <c r="C1661" i="27"/>
  <c r="D1661" i="27"/>
  <c r="A1662" i="27"/>
  <c r="B1662" i="27"/>
  <c r="C1662" i="27"/>
  <c r="D1662" i="27"/>
  <c r="A1663" i="27"/>
  <c r="B1663" i="27"/>
  <c r="C1663" i="27"/>
  <c r="D1663" i="27"/>
  <c r="A1664" i="27"/>
  <c r="B1664" i="27"/>
  <c r="C1664" i="27"/>
  <c r="D1664" i="27"/>
  <c r="F1655" i="27"/>
  <c r="D1655" i="27"/>
  <c r="C1655" i="27"/>
  <c r="B1655" i="27"/>
  <c r="A1655" i="27"/>
  <c r="C1654" i="27"/>
  <c r="A1654" i="27"/>
  <c r="F1599" i="27"/>
  <c r="F1600" i="27"/>
  <c r="F1601" i="27"/>
  <c r="F1602" i="27"/>
  <c r="F1603" i="27"/>
  <c r="F1604" i="27"/>
  <c r="F1605" i="27"/>
  <c r="F1606" i="27"/>
  <c r="F1607" i="27"/>
  <c r="F1608" i="27"/>
  <c r="F1609" i="27"/>
  <c r="F1610" i="27"/>
  <c r="F1611" i="27"/>
  <c r="F1612" i="27"/>
  <c r="F1613" i="27"/>
  <c r="F1614" i="27"/>
  <c r="F1615" i="27"/>
  <c r="F1616" i="27"/>
  <c r="F1617" i="27"/>
  <c r="F1618" i="27"/>
  <c r="F1619" i="27"/>
  <c r="F1620" i="27"/>
  <c r="F1621" i="27"/>
  <c r="F1622" i="27"/>
  <c r="F1623" i="27"/>
  <c r="F1624" i="27"/>
  <c r="F1625" i="27"/>
  <c r="F1626" i="27"/>
  <c r="F1627" i="27"/>
  <c r="F1628" i="27"/>
  <c r="F1629" i="27"/>
  <c r="F1630" i="27"/>
  <c r="F1631" i="27"/>
  <c r="F1632" i="27"/>
  <c r="F1633" i="27"/>
  <c r="F1634" i="27"/>
  <c r="F1635" i="27"/>
  <c r="F1636" i="27"/>
  <c r="F1637" i="27"/>
  <c r="F1638" i="27"/>
  <c r="F1639" i="27"/>
  <c r="F1640" i="27"/>
  <c r="F1641" i="27"/>
  <c r="F1642" i="27"/>
  <c r="F1643" i="27"/>
  <c r="F1644" i="27"/>
  <c r="F1645" i="27"/>
  <c r="F1646" i="27"/>
  <c r="F1647" i="27"/>
  <c r="F1648" i="27"/>
  <c r="F1649" i="27"/>
  <c r="F1650" i="27"/>
  <c r="F1651" i="27"/>
  <c r="A1599" i="27"/>
  <c r="B1599" i="27"/>
  <c r="C1599" i="27"/>
  <c r="D1599" i="27"/>
  <c r="A1600" i="27"/>
  <c r="B1600" i="27"/>
  <c r="C1600" i="27"/>
  <c r="D1600" i="27"/>
  <c r="A1601" i="27"/>
  <c r="B1601" i="27"/>
  <c r="C1601" i="27"/>
  <c r="D1601" i="27"/>
  <c r="A1602" i="27"/>
  <c r="B1602" i="27"/>
  <c r="C1602" i="27"/>
  <c r="D1602" i="27"/>
  <c r="A1603" i="27"/>
  <c r="B1603" i="27"/>
  <c r="C1603" i="27"/>
  <c r="D1603" i="27"/>
  <c r="A1604" i="27"/>
  <c r="B1604" i="27"/>
  <c r="C1604" i="27"/>
  <c r="D1604" i="27"/>
  <c r="A1605" i="27"/>
  <c r="B1605" i="27"/>
  <c r="C1605" i="27"/>
  <c r="D1605" i="27"/>
  <c r="A1606" i="27"/>
  <c r="B1606" i="27"/>
  <c r="C1606" i="27"/>
  <c r="D1606" i="27"/>
  <c r="A1607" i="27"/>
  <c r="B1607" i="27"/>
  <c r="C1607" i="27"/>
  <c r="D1607" i="27"/>
  <c r="A1608" i="27"/>
  <c r="B1608" i="27"/>
  <c r="C1608" i="27"/>
  <c r="D1608" i="27"/>
  <c r="A1609" i="27"/>
  <c r="B1609" i="27"/>
  <c r="C1609" i="27"/>
  <c r="D1609" i="27"/>
  <c r="A1610" i="27"/>
  <c r="B1610" i="27"/>
  <c r="C1610" i="27"/>
  <c r="D1610" i="27"/>
  <c r="A1611" i="27"/>
  <c r="B1611" i="27"/>
  <c r="C1611" i="27"/>
  <c r="D1611" i="27"/>
  <c r="A1612" i="27"/>
  <c r="B1612" i="27"/>
  <c r="C1612" i="27"/>
  <c r="D1612" i="27"/>
  <c r="A1613" i="27"/>
  <c r="B1613" i="27"/>
  <c r="C1613" i="27"/>
  <c r="D1613" i="27"/>
  <c r="A1614" i="27"/>
  <c r="B1614" i="27"/>
  <c r="C1614" i="27"/>
  <c r="D1614" i="27"/>
  <c r="A1615" i="27"/>
  <c r="B1615" i="27"/>
  <c r="C1615" i="27"/>
  <c r="D1615" i="27"/>
  <c r="A1616" i="27"/>
  <c r="B1616" i="27"/>
  <c r="C1616" i="27"/>
  <c r="D1616" i="27"/>
  <c r="A1617" i="27"/>
  <c r="B1617" i="27"/>
  <c r="C1617" i="27"/>
  <c r="D1617" i="27"/>
  <c r="A1618" i="27"/>
  <c r="B1618" i="27"/>
  <c r="C1618" i="27"/>
  <c r="D1618" i="27"/>
  <c r="A1619" i="27"/>
  <c r="B1619" i="27"/>
  <c r="C1619" i="27"/>
  <c r="D1619" i="27"/>
  <c r="A1620" i="27"/>
  <c r="B1620" i="27"/>
  <c r="C1620" i="27"/>
  <c r="D1620" i="27"/>
  <c r="A1621" i="27"/>
  <c r="B1621" i="27"/>
  <c r="C1621" i="27"/>
  <c r="D1621" i="27"/>
  <c r="A1622" i="27"/>
  <c r="B1622" i="27"/>
  <c r="C1622" i="27"/>
  <c r="D1622" i="27"/>
  <c r="A1623" i="27"/>
  <c r="B1623" i="27"/>
  <c r="C1623" i="27"/>
  <c r="D1623" i="27"/>
  <c r="A1624" i="27"/>
  <c r="B1624" i="27"/>
  <c r="C1624" i="27"/>
  <c r="D1624" i="27"/>
  <c r="A1625" i="27"/>
  <c r="B1625" i="27"/>
  <c r="C1625" i="27"/>
  <c r="D1625" i="27"/>
  <c r="A1626" i="27"/>
  <c r="B1626" i="27"/>
  <c r="C1626" i="27"/>
  <c r="D1626" i="27"/>
  <c r="A1627" i="27"/>
  <c r="B1627" i="27"/>
  <c r="C1627" i="27"/>
  <c r="D1627" i="27"/>
  <c r="A1628" i="27"/>
  <c r="B1628" i="27"/>
  <c r="C1628" i="27"/>
  <c r="D1628" i="27"/>
  <c r="A1629" i="27"/>
  <c r="B1629" i="27"/>
  <c r="C1629" i="27"/>
  <c r="D1629" i="27"/>
  <c r="A1630" i="27"/>
  <c r="B1630" i="27"/>
  <c r="C1630" i="27"/>
  <c r="D1630" i="27"/>
  <c r="A1631" i="27"/>
  <c r="B1631" i="27"/>
  <c r="C1631" i="27"/>
  <c r="D1631" i="27"/>
  <c r="A1632" i="27"/>
  <c r="B1632" i="27"/>
  <c r="C1632" i="27"/>
  <c r="D1632" i="27"/>
  <c r="A1633" i="27"/>
  <c r="B1633" i="27"/>
  <c r="C1633" i="27"/>
  <c r="D1633" i="27"/>
  <c r="A1634" i="27"/>
  <c r="B1634" i="27"/>
  <c r="C1634" i="27"/>
  <c r="D1634" i="27"/>
  <c r="A1635" i="27"/>
  <c r="B1635" i="27"/>
  <c r="C1635" i="27"/>
  <c r="D1635" i="27"/>
  <c r="A1636" i="27"/>
  <c r="B1636" i="27"/>
  <c r="C1636" i="27"/>
  <c r="D1636" i="27"/>
  <c r="A1637" i="27"/>
  <c r="B1637" i="27"/>
  <c r="C1637" i="27"/>
  <c r="D1637" i="27"/>
  <c r="A1638" i="27"/>
  <c r="B1638" i="27"/>
  <c r="C1638" i="27"/>
  <c r="D1638" i="27"/>
  <c r="A1639" i="27"/>
  <c r="B1639" i="27"/>
  <c r="C1639" i="27"/>
  <c r="D1639" i="27"/>
  <c r="A1640" i="27"/>
  <c r="B1640" i="27"/>
  <c r="C1640" i="27"/>
  <c r="D1640" i="27"/>
  <c r="A1641" i="27"/>
  <c r="B1641" i="27"/>
  <c r="C1641" i="27"/>
  <c r="D1641" i="27"/>
  <c r="A1642" i="27"/>
  <c r="B1642" i="27"/>
  <c r="C1642" i="27"/>
  <c r="D1642" i="27"/>
  <c r="A1643" i="27"/>
  <c r="B1643" i="27"/>
  <c r="C1643" i="27"/>
  <c r="D1643" i="27"/>
  <c r="A1644" i="27"/>
  <c r="B1644" i="27"/>
  <c r="C1644" i="27"/>
  <c r="D1644" i="27"/>
  <c r="A1645" i="27"/>
  <c r="B1645" i="27"/>
  <c r="C1645" i="27"/>
  <c r="D1645" i="27"/>
  <c r="A1646" i="27"/>
  <c r="B1646" i="27"/>
  <c r="C1646" i="27"/>
  <c r="D1646" i="27"/>
  <c r="A1647" i="27"/>
  <c r="B1647" i="27"/>
  <c r="C1647" i="27"/>
  <c r="D1647" i="27"/>
  <c r="A1648" i="27"/>
  <c r="B1648" i="27"/>
  <c r="C1648" i="27"/>
  <c r="D1648" i="27"/>
  <c r="A1649" i="27"/>
  <c r="B1649" i="27"/>
  <c r="C1649" i="27"/>
  <c r="D1649" i="27"/>
  <c r="A1650" i="27"/>
  <c r="B1650" i="27"/>
  <c r="C1650" i="27"/>
  <c r="D1650" i="27"/>
  <c r="A1651" i="27"/>
  <c r="B1651" i="27"/>
  <c r="C1651" i="27"/>
  <c r="D1651" i="27"/>
  <c r="F1598" i="27"/>
  <c r="D1598" i="27"/>
  <c r="C1598" i="27"/>
  <c r="B1598" i="27"/>
  <c r="A1598" i="27"/>
  <c r="C1597" i="27"/>
  <c r="A1597" i="27"/>
  <c r="C1585" i="27"/>
  <c r="A1585" i="27"/>
  <c r="F1546" i="27"/>
  <c r="F1547" i="27"/>
  <c r="F1548" i="27"/>
  <c r="F1549" i="27"/>
  <c r="F1550" i="27"/>
  <c r="F1551" i="27"/>
  <c r="F1552" i="27"/>
  <c r="F1553" i="27"/>
  <c r="F1554" i="27"/>
  <c r="F1555" i="27"/>
  <c r="F1556" i="27"/>
  <c r="F1557" i="27"/>
  <c r="F1558" i="27"/>
  <c r="F1559" i="27"/>
  <c r="F1560" i="27"/>
  <c r="F1561" i="27"/>
  <c r="F1562" i="27"/>
  <c r="F1563" i="27"/>
  <c r="F1564" i="27"/>
  <c r="F1565" i="27"/>
  <c r="F1566" i="27"/>
  <c r="F1567" i="27"/>
  <c r="F1568" i="27"/>
  <c r="F1569" i="27"/>
  <c r="F1570" i="27"/>
  <c r="F1571" i="27"/>
  <c r="F1572" i="27"/>
  <c r="F1573" i="27"/>
  <c r="F1574" i="27"/>
  <c r="F1575" i="27"/>
  <c r="F1576" i="27"/>
  <c r="F1577" i="27"/>
  <c r="F1578" i="27"/>
  <c r="F1579" i="27"/>
  <c r="F1580" i="27"/>
  <c r="F1581" i="27"/>
  <c r="F1582" i="27"/>
  <c r="A1546" i="27"/>
  <c r="B1546" i="27"/>
  <c r="C1546" i="27"/>
  <c r="D1546" i="27"/>
  <c r="A1547" i="27"/>
  <c r="B1547" i="27"/>
  <c r="C1547" i="27"/>
  <c r="D1547" i="27"/>
  <c r="A1548" i="27"/>
  <c r="B1548" i="27"/>
  <c r="C1548" i="27"/>
  <c r="D1548" i="27"/>
  <c r="A1549" i="27"/>
  <c r="B1549" i="27"/>
  <c r="C1549" i="27"/>
  <c r="D1549" i="27"/>
  <c r="A1550" i="27"/>
  <c r="B1550" i="27"/>
  <c r="C1550" i="27"/>
  <c r="D1550" i="27"/>
  <c r="A1551" i="27"/>
  <c r="B1551" i="27"/>
  <c r="C1551" i="27"/>
  <c r="D1551" i="27"/>
  <c r="A1552" i="27"/>
  <c r="B1552" i="27"/>
  <c r="C1552" i="27"/>
  <c r="D1552" i="27"/>
  <c r="A1553" i="27"/>
  <c r="B1553" i="27"/>
  <c r="C1553" i="27"/>
  <c r="D1553" i="27"/>
  <c r="A1554" i="27"/>
  <c r="B1554" i="27"/>
  <c r="C1554" i="27"/>
  <c r="D1554" i="27"/>
  <c r="A1555" i="27"/>
  <c r="B1555" i="27"/>
  <c r="C1555" i="27"/>
  <c r="D1555" i="27"/>
  <c r="A1556" i="27"/>
  <c r="B1556" i="27"/>
  <c r="C1556" i="27"/>
  <c r="D1556" i="27"/>
  <c r="A1557" i="27"/>
  <c r="B1557" i="27"/>
  <c r="C1557" i="27"/>
  <c r="D1557" i="27"/>
  <c r="A1558" i="27"/>
  <c r="B1558" i="27"/>
  <c r="C1558" i="27"/>
  <c r="D1558" i="27"/>
  <c r="A1559" i="27"/>
  <c r="B1559" i="27"/>
  <c r="C1559" i="27"/>
  <c r="D1559" i="27"/>
  <c r="A1560" i="27"/>
  <c r="B1560" i="27"/>
  <c r="C1560" i="27"/>
  <c r="D1560" i="27"/>
  <c r="A1561" i="27"/>
  <c r="B1561" i="27"/>
  <c r="C1561" i="27"/>
  <c r="D1561" i="27"/>
  <c r="A1562" i="27"/>
  <c r="B1562" i="27"/>
  <c r="C1562" i="27"/>
  <c r="D1562" i="27"/>
  <c r="A1563" i="27"/>
  <c r="B1563" i="27"/>
  <c r="C1563" i="27"/>
  <c r="D1563" i="27"/>
  <c r="A1564" i="27"/>
  <c r="B1564" i="27"/>
  <c r="C1564" i="27"/>
  <c r="D1564" i="27"/>
  <c r="A1565" i="27"/>
  <c r="B1565" i="27"/>
  <c r="C1565" i="27"/>
  <c r="D1565" i="27"/>
  <c r="A1566" i="27"/>
  <c r="B1566" i="27"/>
  <c r="C1566" i="27"/>
  <c r="D1566" i="27"/>
  <c r="A1567" i="27"/>
  <c r="B1567" i="27"/>
  <c r="C1567" i="27"/>
  <c r="D1567" i="27"/>
  <c r="A1568" i="27"/>
  <c r="B1568" i="27"/>
  <c r="C1568" i="27"/>
  <c r="D1568" i="27"/>
  <c r="A1569" i="27"/>
  <c r="B1569" i="27"/>
  <c r="C1569" i="27"/>
  <c r="D1569" i="27"/>
  <c r="A1570" i="27"/>
  <c r="B1570" i="27"/>
  <c r="C1570" i="27"/>
  <c r="D1570" i="27"/>
  <c r="A1571" i="27"/>
  <c r="B1571" i="27"/>
  <c r="C1571" i="27"/>
  <c r="D1571" i="27"/>
  <c r="A1572" i="27"/>
  <c r="B1572" i="27"/>
  <c r="C1572" i="27"/>
  <c r="D1572" i="27"/>
  <c r="A1573" i="27"/>
  <c r="B1573" i="27"/>
  <c r="C1573" i="27"/>
  <c r="D1573" i="27"/>
  <c r="A1574" i="27"/>
  <c r="B1574" i="27"/>
  <c r="C1574" i="27"/>
  <c r="D1574" i="27"/>
  <c r="A1575" i="27"/>
  <c r="B1575" i="27"/>
  <c r="C1575" i="27"/>
  <c r="D1575" i="27"/>
  <c r="A1576" i="27"/>
  <c r="B1576" i="27"/>
  <c r="C1576" i="27"/>
  <c r="D1576" i="27"/>
  <c r="A1577" i="27"/>
  <c r="B1577" i="27"/>
  <c r="C1577" i="27"/>
  <c r="D1577" i="27"/>
  <c r="A1578" i="27"/>
  <c r="B1578" i="27"/>
  <c r="C1578" i="27"/>
  <c r="D1578" i="27"/>
  <c r="A1579" i="27"/>
  <c r="B1579" i="27"/>
  <c r="C1579" i="27"/>
  <c r="D1579" i="27"/>
  <c r="A1580" i="27"/>
  <c r="B1580" i="27"/>
  <c r="C1580" i="27"/>
  <c r="D1580" i="27"/>
  <c r="A1581" i="27"/>
  <c r="B1581" i="27"/>
  <c r="C1581" i="27"/>
  <c r="D1581" i="27"/>
  <c r="A1582" i="27"/>
  <c r="B1582" i="27"/>
  <c r="C1582" i="27"/>
  <c r="D1582" i="27"/>
  <c r="F1545" i="27"/>
  <c r="D1545" i="27"/>
  <c r="C1545" i="27"/>
  <c r="B1545" i="27"/>
  <c r="A1545" i="27"/>
  <c r="C1544" i="27"/>
  <c r="A1544" i="27"/>
  <c r="F1493" i="27"/>
  <c r="F1494" i="27"/>
  <c r="F1495" i="27"/>
  <c r="F1496" i="27"/>
  <c r="F1497" i="27"/>
  <c r="F1498" i="27"/>
  <c r="F1499" i="27"/>
  <c r="F1500" i="27"/>
  <c r="F1501" i="27"/>
  <c r="F1502" i="27"/>
  <c r="F1503" i="27"/>
  <c r="F1504" i="27"/>
  <c r="F1505" i="27"/>
  <c r="F1506" i="27"/>
  <c r="F1507" i="27"/>
  <c r="F1508" i="27"/>
  <c r="F1509" i="27"/>
  <c r="F1510" i="27"/>
  <c r="F1511" i="27"/>
  <c r="F1512" i="27"/>
  <c r="F1513" i="27"/>
  <c r="F1514" i="27"/>
  <c r="F1515" i="27"/>
  <c r="F1516" i="27"/>
  <c r="F1517" i="27"/>
  <c r="F1518" i="27"/>
  <c r="F1519" i="27"/>
  <c r="F1520" i="27"/>
  <c r="F1521" i="27"/>
  <c r="F1522" i="27"/>
  <c r="F1523" i="27"/>
  <c r="F1524" i="27"/>
  <c r="F1525" i="27"/>
  <c r="F1526" i="27"/>
  <c r="F1527" i="27"/>
  <c r="F1528" i="27"/>
  <c r="F1529" i="27"/>
  <c r="F1530" i="27"/>
  <c r="F1531" i="27"/>
  <c r="F1532" i="27"/>
  <c r="F1533" i="27"/>
  <c r="F1534" i="27"/>
  <c r="F1535" i="27"/>
  <c r="F1536" i="27"/>
  <c r="F1537" i="27"/>
  <c r="F1538" i="27"/>
  <c r="F1539" i="27"/>
  <c r="F1540" i="27"/>
  <c r="F1541" i="27"/>
  <c r="A1493" i="27"/>
  <c r="B1493" i="27"/>
  <c r="C1493" i="27"/>
  <c r="D1493" i="27"/>
  <c r="A1494" i="27"/>
  <c r="B1494" i="27"/>
  <c r="C1494" i="27"/>
  <c r="D1494" i="27"/>
  <c r="A1495" i="27"/>
  <c r="B1495" i="27"/>
  <c r="C1495" i="27"/>
  <c r="D1495" i="27"/>
  <c r="A1496" i="27"/>
  <c r="B1496" i="27"/>
  <c r="C1496" i="27"/>
  <c r="D1496" i="27"/>
  <c r="A1497" i="27"/>
  <c r="B1497" i="27"/>
  <c r="C1497" i="27"/>
  <c r="D1497" i="27"/>
  <c r="A1498" i="27"/>
  <c r="B1498" i="27"/>
  <c r="C1498" i="27"/>
  <c r="D1498" i="27"/>
  <c r="A1499" i="27"/>
  <c r="B1499" i="27"/>
  <c r="C1499" i="27"/>
  <c r="D1499" i="27"/>
  <c r="A1500" i="27"/>
  <c r="B1500" i="27"/>
  <c r="C1500" i="27"/>
  <c r="D1500" i="27"/>
  <c r="A1501" i="27"/>
  <c r="B1501" i="27"/>
  <c r="C1501" i="27"/>
  <c r="D1501" i="27"/>
  <c r="A1502" i="27"/>
  <c r="B1502" i="27"/>
  <c r="C1502" i="27"/>
  <c r="D1502" i="27"/>
  <c r="A1503" i="27"/>
  <c r="B1503" i="27"/>
  <c r="C1503" i="27"/>
  <c r="D1503" i="27"/>
  <c r="A1504" i="27"/>
  <c r="B1504" i="27"/>
  <c r="C1504" i="27"/>
  <c r="D1504" i="27"/>
  <c r="A1505" i="27"/>
  <c r="B1505" i="27"/>
  <c r="C1505" i="27"/>
  <c r="D1505" i="27"/>
  <c r="A1506" i="27"/>
  <c r="B1506" i="27"/>
  <c r="C1506" i="27"/>
  <c r="D1506" i="27"/>
  <c r="A1507" i="27"/>
  <c r="B1507" i="27"/>
  <c r="C1507" i="27"/>
  <c r="D1507" i="27"/>
  <c r="A1508" i="27"/>
  <c r="B1508" i="27"/>
  <c r="C1508" i="27"/>
  <c r="D1508" i="27"/>
  <c r="A1509" i="27"/>
  <c r="B1509" i="27"/>
  <c r="C1509" i="27"/>
  <c r="D1509" i="27"/>
  <c r="A1510" i="27"/>
  <c r="B1510" i="27"/>
  <c r="C1510" i="27"/>
  <c r="D1510" i="27"/>
  <c r="A1511" i="27"/>
  <c r="B1511" i="27"/>
  <c r="C1511" i="27"/>
  <c r="D1511" i="27"/>
  <c r="A1512" i="27"/>
  <c r="B1512" i="27"/>
  <c r="C1512" i="27"/>
  <c r="D1512" i="27"/>
  <c r="A1513" i="27"/>
  <c r="B1513" i="27"/>
  <c r="C1513" i="27"/>
  <c r="D1513" i="27"/>
  <c r="A1514" i="27"/>
  <c r="B1514" i="27"/>
  <c r="C1514" i="27"/>
  <c r="D1514" i="27"/>
  <c r="A1515" i="27"/>
  <c r="B1515" i="27"/>
  <c r="C1515" i="27"/>
  <c r="D1515" i="27"/>
  <c r="A1516" i="27"/>
  <c r="B1516" i="27"/>
  <c r="C1516" i="27"/>
  <c r="D1516" i="27"/>
  <c r="A1517" i="27"/>
  <c r="B1517" i="27"/>
  <c r="C1517" i="27"/>
  <c r="D1517" i="27"/>
  <c r="A1518" i="27"/>
  <c r="B1518" i="27"/>
  <c r="C1518" i="27"/>
  <c r="D1518" i="27"/>
  <c r="A1519" i="27"/>
  <c r="B1519" i="27"/>
  <c r="C1519" i="27"/>
  <c r="D1519" i="27"/>
  <c r="A1520" i="27"/>
  <c r="B1520" i="27"/>
  <c r="C1520" i="27"/>
  <c r="D1520" i="27"/>
  <c r="A1521" i="27"/>
  <c r="B1521" i="27"/>
  <c r="C1521" i="27"/>
  <c r="D1521" i="27"/>
  <c r="A1522" i="27"/>
  <c r="B1522" i="27"/>
  <c r="C1522" i="27"/>
  <c r="D1522" i="27"/>
  <c r="A1523" i="27"/>
  <c r="B1523" i="27"/>
  <c r="C1523" i="27"/>
  <c r="D1523" i="27"/>
  <c r="A1524" i="27"/>
  <c r="B1524" i="27"/>
  <c r="C1524" i="27"/>
  <c r="D1524" i="27"/>
  <c r="A1525" i="27"/>
  <c r="B1525" i="27"/>
  <c r="C1525" i="27"/>
  <c r="D1525" i="27"/>
  <c r="A1526" i="27"/>
  <c r="B1526" i="27"/>
  <c r="C1526" i="27"/>
  <c r="D1526" i="27"/>
  <c r="A1527" i="27"/>
  <c r="B1527" i="27"/>
  <c r="C1527" i="27"/>
  <c r="D1527" i="27"/>
  <c r="A1528" i="27"/>
  <c r="B1528" i="27"/>
  <c r="C1528" i="27"/>
  <c r="D1528" i="27"/>
  <c r="A1529" i="27"/>
  <c r="B1529" i="27"/>
  <c r="C1529" i="27"/>
  <c r="D1529" i="27"/>
  <c r="A1530" i="27"/>
  <c r="B1530" i="27"/>
  <c r="C1530" i="27"/>
  <c r="D1530" i="27"/>
  <c r="A1531" i="27"/>
  <c r="B1531" i="27"/>
  <c r="C1531" i="27"/>
  <c r="D1531" i="27"/>
  <c r="A1532" i="27"/>
  <c r="B1532" i="27"/>
  <c r="C1532" i="27"/>
  <c r="D1532" i="27"/>
  <c r="A1533" i="27"/>
  <c r="B1533" i="27"/>
  <c r="C1533" i="27"/>
  <c r="D1533" i="27"/>
  <c r="A1534" i="27"/>
  <c r="B1534" i="27"/>
  <c r="C1534" i="27"/>
  <c r="D1534" i="27"/>
  <c r="A1535" i="27"/>
  <c r="B1535" i="27"/>
  <c r="C1535" i="27"/>
  <c r="D1535" i="27"/>
  <c r="A1536" i="27"/>
  <c r="B1536" i="27"/>
  <c r="C1536" i="27"/>
  <c r="D1536" i="27"/>
  <c r="A1537" i="27"/>
  <c r="B1537" i="27"/>
  <c r="C1537" i="27"/>
  <c r="D1537" i="27"/>
  <c r="A1538" i="27"/>
  <c r="B1538" i="27"/>
  <c r="C1538" i="27"/>
  <c r="D1538" i="27"/>
  <c r="A1539" i="27"/>
  <c r="B1539" i="27"/>
  <c r="C1539" i="27"/>
  <c r="D1539" i="27"/>
  <c r="A1540" i="27"/>
  <c r="B1540" i="27"/>
  <c r="C1540" i="27"/>
  <c r="D1540" i="27"/>
  <c r="A1541" i="27"/>
  <c r="B1541" i="27"/>
  <c r="C1541" i="27"/>
  <c r="D1541" i="27"/>
  <c r="F1492" i="27"/>
  <c r="D1492" i="27"/>
  <c r="C1492" i="27"/>
  <c r="B1492" i="27"/>
  <c r="A1492" i="27"/>
  <c r="C1491" i="27"/>
  <c r="A1491" i="27"/>
  <c r="F908" i="27"/>
  <c r="F909" i="27"/>
  <c r="F910" i="27"/>
  <c r="F911" i="27"/>
  <c r="F912" i="27"/>
  <c r="F913" i="27"/>
  <c r="F914" i="27"/>
  <c r="F915" i="27"/>
  <c r="F916" i="27"/>
  <c r="F917" i="27"/>
  <c r="F918" i="27"/>
  <c r="F919" i="27"/>
  <c r="F920" i="27"/>
  <c r="F921" i="27"/>
  <c r="F922" i="27"/>
  <c r="F923" i="27"/>
  <c r="F924" i="27"/>
  <c r="F925" i="27"/>
  <c r="F926" i="27"/>
  <c r="F927" i="27"/>
  <c r="F928" i="27"/>
  <c r="F929" i="27"/>
  <c r="F930" i="27"/>
  <c r="F931" i="27"/>
  <c r="F932" i="27"/>
  <c r="F933" i="27"/>
  <c r="F934" i="27"/>
  <c r="F935" i="27"/>
  <c r="F936" i="27"/>
  <c r="F937" i="27"/>
  <c r="F938" i="27"/>
  <c r="F939" i="27"/>
  <c r="F940" i="27"/>
  <c r="F941" i="27"/>
  <c r="F942" i="27"/>
  <c r="F943" i="27"/>
  <c r="F944" i="27"/>
  <c r="F945" i="27"/>
  <c r="F946" i="27"/>
  <c r="F947" i="27"/>
  <c r="F948" i="27"/>
  <c r="F949" i="27"/>
  <c r="F950" i="27"/>
  <c r="F951" i="27"/>
  <c r="F952" i="27"/>
  <c r="F953" i="27"/>
  <c r="F954" i="27"/>
  <c r="F955" i="27"/>
  <c r="F956" i="27"/>
  <c r="F957" i="27"/>
  <c r="F958" i="27"/>
  <c r="F959" i="27"/>
  <c r="F960" i="27"/>
  <c r="F961" i="27"/>
  <c r="F962" i="27"/>
  <c r="F963" i="27"/>
  <c r="F964" i="27"/>
  <c r="F965" i="27"/>
  <c r="F966" i="27"/>
  <c r="F967" i="27"/>
  <c r="F968" i="27"/>
  <c r="F969" i="27"/>
  <c r="F970" i="27"/>
  <c r="F971" i="27"/>
  <c r="F972" i="27"/>
  <c r="F973" i="27"/>
  <c r="F974" i="27"/>
  <c r="F975" i="27"/>
  <c r="F976" i="27"/>
  <c r="F977" i="27"/>
  <c r="F978" i="27"/>
  <c r="F979" i="27"/>
  <c r="F980" i="27"/>
  <c r="F981" i="27"/>
  <c r="F982" i="27"/>
  <c r="F983" i="27"/>
  <c r="F984" i="27"/>
  <c r="F985" i="27"/>
  <c r="F986" i="27"/>
  <c r="F987" i="27"/>
  <c r="F988" i="27"/>
  <c r="F989" i="27"/>
  <c r="F990" i="27"/>
  <c r="F991" i="27"/>
  <c r="F992" i="27"/>
  <c r="F993" i="27"/>
  <c r="F994" i="27"/>
  <c r="F995" i="27"/>
  <c r="F996" i="27"/>
  <c r="F997" i="27"/>
  <c r="F998" i="27"/>
  <c r="F999" i="27"/>
  <c r="F1000" i="27"/>
  <c r="F1001" i="27"/>
  <c r="F1002" i="27"/>
  <c r="F1003" i="27"/>
  <c r="F1004" i="27"/>
  <c r="F1005" i="27"/>
  <c r="F1006" i="27"/>
  <c r="F1007" i="27"/>
  <c r="F1008" i="27"/>
  <c r="F1009" i="27"/>
  <c r="F1010" i="27"/>
  <c r="F1011" i="27"/>
  <c r="F1012" i="27"/>
  <c r="F1013" i="27"/>
  <c r="F1014" i="27"/>
  <c r="F1015" i="27"/>
  <c r="F1016" i="27"/>
  <c r="F1017" i="27"/>
  <c r="F1018" i="27"/>
  <c r="F1019" i="27"/>
  <c r="F1020" i="27"/>
  <c r="F1021" i="27"/>
  <c r="F1022" i="27"/>
  <c r="F1023" i="27"/>
  <c r="F1024" i="27"/>
  <c r="F1025" i="27"/>
  <c r="F1026" i="27"/>
  <c r="F1027" i="27"/>
  <c r="F1028" i="27"/>
  <c r="F1029" i="27"/>
  <c r="F1030" i="27"/>
  <c r="F1031" i="27"/>
  <c r="F1032" i="27"/>
  <c r="F1033" i="27"/>
  <c r="F1034" i="27"/>
  <c r="F1035" i="27"/>
  <c r="F1036" i="27"/>
  <c r="F1037" i="27"/>
  <c r="F1038" i="27"/>
  <c r="F1039" i="27"/>
  <c r="F1040" i="27"/>
  <c r="F1041" i="27"/>
  <c r="F1042" i="27"/>
  <c r="F1043" i="27"/>
  <c r="F1044" i="27"/>
  <c r="F1045" i="27"/>
  <c r="F1046" i="27"/>
  <c r="F1047" i="27"/>
  <c r="F1048" i="27"/>
  <c r="F1049" i="27"/>
  <c r="F1050" i="27"/>
  <c r="F1051" i="27"/>
  <c r="F1052" i="27"/>
  <c r="F1053" i="27"/>
  <c r="F1054" i="27"/>
  <c r="F1055" i="27"/>
  <c r="F1056" i="27"/>
  <c r="F1057" i="27"/>
  <c r="F1058" i="27"/>
  <c r="F1059" i="27"/>
  <c r="F1060" i="27"/>
  <c r="F1061" i="27"/>
  <c r="F1062" i="27"/>
  <c r="F1063" i="27"/>
  <c r="F1064" i="27"/>
  <c r="F1065" i="27"/>
  <c r="F1066" i="27"/>
  <c r="F1067" i="27"/>
  <c r="F1068" i="27"/>
  <c r="F1069" i="27"/>
  <c r="F1070" i="27"/>
  <c r="F1071" i="27"/>
  <c r="F1072" i="27"/>
  <c r="F1073" i="27"/>
  <c r="F1074" i="27"/>
  <c r="F1075" i="27"/>
  <c r="F1076" i="27"/>
  <c r="F1077" i="27"/>
  <c r="F1078" i="27"/>
  <c r="F1079" i="27"/>
  <c r="F1080" i="27"/>
  <c r="F1081" i="27"/>
  <c r="F1082" i="27"/>
  <c r="F1083" i="27"/>
  <c r="F1084" i="27"/>
  <c r="F1085" i="27"/>
  <c r="F1086" i="27"/>
  <c r="F1087" i="27"/>
  <c r="F1088" i="27"/>
  <c r="F1089" i="27"/>
  <c r="F1090" i="27"/>
  <c r="F1091" i="27"/>
  <c r="F1092" i="27"/>
  <c r="F1093" i="27"/>
  <c r="F1094" i="27"/>
  <c r="F1095" i="27"/>
  <c r="F1096" i="27"/>
  <c r="F1097" i="27"/>
  <c r="F1098" i="27"/>
  <c r="F1099" i="27"/>
  <c r="F1100" i="27"/>
  <c r="F1101" i="27"/>
  <c r="F1102" i="27"/>
  <c r="F1103" i="27"/>
  <c r="F1104" i="27"/>
  <c r="F1105" i="27"/>
  <c r="F1106" i="27"/>
  <c r="F1107" i="27"/>
  <c r="F1108" i="27"/>
  <c r="F1109" i="27"/>
  <c r="F1110" i="27"/>
  <c r="F1111" i="27"/>
  <c r="F1112" i="27"/>
  <c r="F1113" i="27"/>
  <c r="F1114" i="27"/>
  <c r="F1115" i="27"/>
  <c r="F1116" i="27"/>
  <c r="F1117" i="27"/>
  <c r="F1118" i="27"/>
  <c r="F1119" i="27"/>
  <c r="F1120" i="27"/>
  <c r="F1121" i="27"/>
  <c r="F1122" i="27"/>
  <c r="F1123" i="27"/>
  <c r="F1124" i="27"/>
  <c r="F1125" i="27"/>
  <c r="F1126" i="27"/>
  <c r="F1127" i="27"/>
  <c r="F1128" i="27"/>
  <c r="F1129" i="27"/>
  <c r="F1130" i="27"/>
  <c r="F1131" i="27"/>
  <c r="F1132" i="27"/>
  <c r="F1133" i="27"/>
  <c r="F1134" i="27"/>
  <c r="F1135" i="27"/>
  <c r="F1136" i="27"/>
  <c r="F1137" i="27"/>
  <c r="F1138" i="27"/>
  <c r="F1139" i="27"/>
  <c r="F1140" i="27"/>
  <c r="F1141" i="27"/>
  <c r="F1142" i="27"/>
  <c r="F1143" i="27"/>
  <c r="F1144" i="27"/>
  <c r="F1145" i="27"/>
  <c r="F1146" i="27"/>
  <c r="F1147" i="27"/>
  <c r="F1148" i="27"/>
  <c r="F1149" i="27"/>
  <c r="F1150" i="27"/>
  <c r="F1151" i="27"/>
  <c r="F1152" i="27"/>
  <c r="F1153" i="27"/>
  <c r="F1154" i="27"/>
  <c r="F1155" i="27"/>
  <c r="F1156" i="27"/>
  <c r="F1157" i="27"/>
  <c r="F1158" i="27"/>
  <c r="F1159" i="27"/>
  <c r="F1160" i="27"/>
  <c r="F1161" i="27"/>
  <c r="F1162" i="27"/>
  <c r="F1163" i="27"/>
  <c r="F1164" i="27"/>
  <c r="F1165" i="27"/>
  <c r="F1166" i="27"/>
  <c r="F1167" i="27"/>
  <c r="F1168" i="27"/>
  <c r="F1169" i="27"/>
  <c r="F1170" i="27"/>
  <c r="F1171" i="27"/>
  <c r="F1172" i="27"/>
  <c r="F1173" i="27"/>
  <c r="F1174" i="27"/>
  <c r="F1175" i="27"/>
  <c r="F1176" i="27"/>
  <c r="F1177" i="27"/>
  <c r="F1178" i="27"/>
  <c r="F1179" i="27"/>
  <c r="F1180" i="27"/>
  <c r="F1181" i="27"/>
  <c r="F1182" i="27"/>
  <c r="F1183" i="27"/>
  <c r="F1184" i="27"/>
  <c r="F1185" i="27"/>
  <c r="F1186" i="27"/>
  <c r="F1187" i="27"/>
  <c r="F1188" i="27"/>
  <c r="F1189" i="27"/>
  <c r="F1190" i="27"/>
  <c r="F1191" i="27"/>
  <c r="F1192" i="27"/>
  <c r="F1193" i="27"/>
  <c r="F1194" i="27"/>
  <c r="F1195" i="27"/>
  <c r="F1196" i="27"/>
  <c r="F1197" i="27"/>
  <c r="F1198" i="27"/>
  <c r="F1199" i="27"/>
  <c r="F1200" i="27"/>
  <c r="F1201" i="27"/>
  <c r="F1202" i="27"/>
  <c r="F1203" i="27"/>
  <c r="F1204" i="27"/>
  <c r="F1205" i="27"/>
  <c r="F1206" i="27"/>
  <c r="F1207" i="27"/>
  <c r="F1208" i="27"/>
  <c r="F1209" i="27"/>
  <c r="F1210" i="27"/>
  <c r="F1211" i="27"/>
  <c r="F1212" i="27"/>
  <c r="F1213" i="27"/>
  <c r="F1214" i="27"/>
  <c r="F1215" i="27"/>
  <c r="F1216" i="27"/>
  <c r="F1217" i="27"/>
  <c r="F1218" i="27"/>
  <c r="F1219" i="27"/>
  <c r="F1220" i="27"/>
  <c r="F1221" i="27"/>
  <c r="F1222" i="27"/>
  <c r="F1223" i="27"/>
  <c r="F1224" i="27"/>
  <c r="F1225" i="27"/>
  <c r="F1226" i="27"/>
  <c r="F1227" i="27"/>
  <c r="F1228" i="27"/>
  <c r="F1229" i="27"/>
  <c r="F1230" i="27"/>
  <c r="F1231" i="27"/>
  <c r="F1232" i="27"/>
  <c r="F1233" i="27"/>
  <c r="F1234" i="27"/>
  <c r="F1235" i="27"/>
  <c r="F1236" i="27"/>
  <c r="F1237" i="27"/>
  <c r="F1238" i="27"/>
  <c r="F1239" i="27"/>
  <c r="F1240" i="27"/>
  <c r="F1241" i="27"/>
  <c r="F1242" i="27"/>
  <c r="F1243" i="27"/>
  <c r="F1244" i="27"/>
  <c r="F1245" i="27"/>
  <c r="F1246" i="27"/>
  <c r="F1247" i="27"/>
  <c r="F1248" i="27"/>
  <c r="F1249" i="27"/>
  <c r="F1250" i="27"/>
  <c r="F1251" i="27"/>
  <c r="F1252" i="27"/>
  <c r="F1253" i="27"/>
  <c r="F1254" i="27"/>
  <c r="F1255" i="27"/>
  <c r="F1256" i="27"/>
  <c r="F1257" i="27"/>
  <c r="F1258" i="27"/>
  <c r="F1259" i="27"/>
  <c r="F1260" i="27"/>
  <c r="F1261" i="27"/>
  <c r="F1262" i="27"/>
  <c r="F1263" i="27"/>
  <c r="F1264" i="27"/>
  <c r="F1265" i="27"/>
  <c r="F1266" i="27"/>
  <c r="F1267" i="27"/>
  <c r="F1268" i="27"/>
  <c r="F1269" i="27"/>
  <c r="F1270" i="27"/>
  <c r="F1271" i="27"/>
  <c r="F1272" i="27"/>
  <c r="F1273" i="27"/>
  <c r="F1274" i="27"/>
  <c r="F1275" i="27"/>
  <c r="F1276" i="27"/>
  <c r="F1277" i="27"/>
  <c r="F1278" i="27"/>
  <c r="F1279" i="27"/>
  <c r="F1280" i="27"/>
  <c r="F1281" i="27"/>
  <c r="F1282" i="27"/>
  <c r="F1283" i="27"/>
  <c r="F1284" i="27"/>
  <c r="F1285" i="27"/>
  <c r="F1286" i="27"/>
  <c r="F1287" i="27"/>
  <c r="F1288" i="27"/>
  <c r="F1289" i="27"/>
  <c r="F1290" i="27"/>
  <c r="F1291" i="27"/>
  <c r="F1292" i="27"/>
  <c r="F1293" i="27"/>
  <c r="F1294" i="27"/>
  <c r="F1295" i="27"/>
  <c r="F1296" i="27"/>
  <c r="F1297" i="27"/>
  <c r="F1298" i="27"/>
  <c r="F1299" i="27"/>
  <c r="F1300" i="27"/>
  <c r="F1301" i="27"/>
  <c r="F1302" i="27"/>
  <c r="F1303" i="27"/>
  <c r="F1304" i="27"/>
  <c r="F1305" i="27"/>
  <c r="F1306" i="27"/>
  <c r="F1307" i="27"/>
  <c r="F1308" i="27"/>
  <c r="F1309" i="27"/>
  <c r="F1310" i="27"/>
  <c r="F1311" i="27"/>
  <c r="F1312" i="27"/>
  <c r="F1313" i="27"/>
  <c r="F1314" i="27"/>
  <c r="F1315" i="27"/>
  <c r="F1316" i="27"/>
  <c r="F1317" i="27"/>
  <c r="F1318" i="27"/>
  <c r="F1319" i="27"/>
  <c r="F1320" i="27"/>
  <c r="F1321" i="27"/>
  <c r="F1322" i="27"/>
  <c r="F1323" i="27"/>
  <c r="F1324" i="27"/>
  <c r="F1325" i="27"/>
  <c r="F1326" i="27"/>
  <c r="F1327" i="27"/>
  <c r="F1328" i="27"/>
  <c r="F1329" i="27"/>
  <c r="F1330" i="27"/>
  <c r="F1331" i="27"/>
  <c r="F1332" i="27"/>
  <c r="F1333" i="27"/>
  <c r="F1334" i="27"/>
  <c r="F1335" i="27"/>
  <c r="F1336" i="27"/>
  <c r="F1337" i="27"/>
  <c r="F1338" i="27"/>
  <c r="F1339" i="27"/>
  <c r="F1340" i="27"/>
  <c r="F1341" i="27"/>
  <c r="F1342" i="27"/>
  <c r="F1343" i="27"/>
  <c r="F1344" i="27"/>
  <c r="F1345" i="27"/>
  <c r="F1346" i="27"/>
  <c r="F1347" i="27"/>
  <c r="F1348" i="27"/>
  <c r="F1349" i="27"/>
  <c r="F1350" i="27"/>
  <c r="F1351" i="27"/>
  <c r="F1352" i="27"/>
  <c r="F1353" i="27"/>
  <c r="F1354" i="27"/>
  <c r="F1355" i="27"/>
  <c r="F1356" i="27"/>
  <c r="F1357" i="27"/>
  <c r="F1358" i="27"/>
  <c r="F1359" i="27"/>
  <c r="F1360" i="27"/>
  <c r="F1361" i="27"/>
  <c r="F1362" i="27"/>
  <c r="F1363" i="27"/>
  <c r="F1364" i="27"/>
  <c r="F1365" i="27"/>
  <c r="F1366" i="27"/>
  <c r="F1367" i="27"/>
  <c r="F1368" i="27"/>
  <c r="F1369" i="27"/>
  <c r="F1370" i="27"/>
  <c r="F1371" i="27"/>
  <c r="F1372" i="27"/>
  <c r="F1373" i="27"/>
  <c r="F1374" i="27"/>
  <c r="F1375" i="27"/>
  <c r="F1376" i="27"/>
  <c r="F1377" i="27"/>
  <c r="F1378" i="27"/>
  <c r="F1379" i="27"/>
  <c r="F1380" i="27"/>
  <c r="F1381" i="27"/>
  <c r="F1382" i="27"/>
  <c r="F1383" i="27"/>
  <c r="F1384" i="27"/>
  <c r="F1385" i="27"/>
  <c r="F1386" i="27"/>
  <c r="F1387" i="27"/>
  <c r="F1388" i="27"/>
  <c r="F1389" i="27"/>
  <c r="F1390" i="27"/>
  <c r="F1391" i="27"/>
  <c r="F1392" i="27"/>
  <c r="F1393" i="27"/>
  <c r="F1394" i="27"/>
  <c r="F1395" i="27"/>
  <c r="F1396" i="27"/>
  <c r="F1397" i="27"/>
  <c r="F1398" i="27"/>
  <c r="F1399" i="27"/>
  <c r="F1400" i="27"/>
  <c r="F1401" i="27"/>
  <c r="F1402" i="27"/>
  <c r="F1403" i="27"/>
  <c r="F1404" i="27"/>
  <c r="F1405" i="27"/>
  <c r="F1406" i="27"/>
  <c r="F1407" i="27"/>
  <c r="F1408" i="27"/>
  <c r="F1409" i="27"/>
  <c r="F1410" i="27"/>
  <c r="F1411" i="27"/>
  <c r="F1412" i="27"/>
  <c r="F1413" i="27"/>
  <c r="F1414" i="27"/>
  <c r="F1415" i="27"/>
  <c r="F1416" i="27"/>
  <c r="F1417" i="27"/>
  <c r="F1418" i="27"/>
  <c r="F1419" i="27"/>
  <c r="F1420" i="27"/>
  <c r="F1421" i="27"/>
  <c r="F1422" i="27"/>
  <c r="F1423" i="27"/>
  <c r="F1424" i="27"/>
  <c r="F1425" i="27"/>
  <c r="F1426" i="27"/>
  <c r="F1427" i="27"/>
  <c r="F1428" i="27"/>
  <c r="F1429" i="27"/>
  <c r="F1430" i="27"/>
  <c r="F1431" i="27"/>
  <c r="F1432" i="27"/>
  <c r="F1433" i="27"/>
  <c r="F1434" i="27"/>
  <c r="F1435" i="27"/>
  <c r="F1436" i="27"/>
  <c r="F1437" i="27"/>
  <c r="F1438" i="27"/>
  <c r="F1439" i="27"/>
  <c r="F1440" i="27"/>
  <c r="F1441" i="27"/>
  <c r="F1442" i="27"/>
  <c r="F1443" i="27"/>
  <c r="F1444" i="27"/>
  <c r="F1445" i="27"/>
  <c r="F1446" i="27"/>
  <c r="F1447" i="27"/>
  <c r="F1448" i="27"/>
  <c r="F1449" i="27"/>
  <c r="F1450" i="27"/>
  <c r="F1451" i="27"/>
  <c r="F1452" i="27"/>
  <c r="F1453" i="27"/>
  <c r="F1454" i="27"/>
  <c r="F1455" i="27"/>
  <c r="F1456" i="27"/>
  <c r="F1457" i="27"/>
  <c r="F1458" i="27"/>
  <c r="F1459" i="27"/>
  <c r="F1460" i="27"/>
  <c r="F1461" i="27"/>
  <c r="F1462" i="27"/>
  <c r="F1463" i="27"/>
  <c r="F1464" i="27"/>
  <c r="F1465" i="27"/>
  <c r="F1466" i="27"/>
  <c r="F1467" i="27"/>
  <c r="F1468" i="27"/>
  <c r="F1469" i="27"/>
  <c r="F1470" i="27"/>
  <c r="F1471" i="27"/>
  <c r="F1472" i="27"/>
  <c r="F1473" i="27"/>
  <c r="F1474" i="27"/>
  <c r="F1475" i="27"/>
  <c r="F1476" i="27"/>
  <c r="F1477" i="27"/>
  <c r="F1478" i="27"/>
  <c r="F1479" i="27"/>
  <c r="F1480" i="27"/>
  <c r="F1481" i="27"/>
  <c r="F1482" i="27"/>
  <c r="F1483" i="27"/>
  <c r="F1484" i="27"/>
  <c r="F1485" i="27"/>
  <c r="F1486" i="27"/>
  <c r="F1487" i="27"/>
  <c r="F1488" i="27"/>
  <c r="A908" i="27"/>
  <c r="B908" i="27"/>
  <c r="C908" i="27"/>
  <c r="D908" i="27"/>
  <c r="A909" i="27"/>
  <c r="B909" i="27"/>
  <c r="C909" i="27"/>
  <c r="D909" i="27"/>
  <c r="A910" i="27"/>
  <c r="B910" i="27"/>
  <c r="C910" i="27"/>
  <c r="D910" i="27"/>
  <c r="A911" i="27"/>
  <c r="B911" i="27"/>
  <c r="C911" i="27"/>
  <c r="D911" i="27"/>
  <c r="A912" i="27"/>
  <c r="B912" i="27"/>
  <c r="C912" i="27"/>
  <c r="D912" i="27"/>
  <c r="A913" i="27"/>
  <c r="B913" i="27"/>
  <c r="C913" i="27"/>
  <c r="D913" i="27"/>
  <c r="A914" i="27"/>
  <c r="B914" i="27"/>
  <c r="C914" i="27"/>
  <c r="D914" i="27"/>
  <c r="A915" i="27"/>
  <c r="B915" i="27"/>
  <c r="C915" i="27"/>
  <c r="D915" i="27"/>
  <c r="A916" i="27"/>
  <c r="B916" i="27"/>
  <c r="C916" i="27"/>
  <c r="D916" i="27"/>
  <c r="A917" i="27"/>
  <c r="B917" i="27"/>
  <c r="C917" i="27"/>
  <c r="D917" i="27"/>
  <c r="A918" i="27"/>
  <c r="B918" i="27"/>
  <c r="C918" i="27"/>
  <c r="D918" i="27"/>
  <c r="A919" i="27"/>
  <c r="B919" i="27"/>
  <c r="C919" i="27"/>
  <c r="D919" i="27"/>
  <c r="A920" i="27"/>
  <c r="B920" i="27"/>
  <c r="C920" i="27"/>
  <c r="D920" i="27"/>
  <c r="A921" i="27"/>
  <c r="B921" i="27"/>
  <c r="C921" i="27"/>
  <c r="D921" i="27"/>
  <c r="A922" i="27"/>
  <c r="B922" i="27"/>
  <c r="C922" i="27"/>
  <c r="D922" i="27"/>
  <c r="A923" i="27"/>
  <c r="B923" i="27"/>
  <c r="C923" i="27"/>
  <c r="D923" i="27"/>
  <c r="A924" i="27"/>
  <c r="B924" i="27"/>
  <c r="C924" i="27"/>
  <c r="D924" i="27"/>
  <c r="A925" i="27"/>
  <c r="B925" i="27"/>
  <c r="C925" i="27"/>
  <c r="D925" i="27"/>
  <c r="A926" i="27"/>
  <c r="B926" i="27"/>
  <c r="C926" i="27"/>
  <c r="D926" i="27"/>
  <c r="A927" i="27"/>
  <c r="B927" i="27"/>
  <c r="C927" i="27"/>
  <c r="D927" i="27"/>
  <c r="A928" i="27"/>
  <c r="B928" i="27"/>
  <c r="C928" i="27"/>
  <c r="D928" i="27"/>
  <c r="A929" i="27"/>
  <c r="B929" i="27"/>
  <c r="C929" i="27"/>
  <c r="D929" i="27"/>
  <c r="A930" i="27"/>
  <c r="B930" i="27"/>
  <c r="C930" i="27"/>
  <c r="D930" i="27"/>
  <c r="A931" i="27"/>
  <c r="B931" i="27"/>
  <c r="C931" i="27"/>
  <c r="D931" i="27"/>
  <c r="A932" i="27"/>
  <c r="B932" i="27"/>
  <c r="C932" i="27"/>
  <c r="D932" i="27"/>
  <c r="A933" i="27"/>
  <c r="B933" i="27"/>
  <c r="C933" i="27"/>
  <c r="D933" i="27"/>
  <c r="A934" i="27"/>
  <c r="B934" i="27"/>
  <c r="C934" i="27"/>
  <c r="D934" i="27"/>
  <c r="A935" i="27"/>
  <c r="B935" i="27"/>
  <c r="C935" i="27"/>
  <c r="D935" i="27"/>
  <c r="A936" i="27"/>
  <c r="B936" i="27"/>
  <c r="C936" i="27"/>
  <c r="D936" i="27"/>
  <c r="A937" i="27"/>
  <c r="B937" i="27"/>
  <c r="C937" i="27"/>
  <c r="D937" i="27"/>
  <c r="A938" i="27"/>
  <c r="B938" i="27"/>
  <c r="C938" i="27"/>
  <c r="D938" i="27"/>
  <c r="A939" i="27"/>
  <c r="B939" i="27"/>
  <c r="C939" i="27"/>
  <c r="D939" i="27"/>
  <c r="A940" i="27"/>
  <c r="B940" i="27"/>
  <c r="C940" i="27"/>
  <c r="D940" i="27"/>
  <c r="A941" i="27"/>
  <c r="B941" i="27"/>
  <c r="C941" i="27"/>
  <c r="D941" i="27"/>
  <c r="A942" i="27"/>
  <c r="B942" i="27"/>
  <c r="C942" i="27"/>
  <c r="D942" i="27"/>
  <c r="A943" i="27"/>
  <c r="B943" i="27"/>
  <c r="C943" i="27"/>
  <c r="D943" i="27"/>
  <c r="A944" i="27"/>
  <c r="B944" i="27"/>
  <c r="C944" i="27"/>
  <c r="D944" i="27"/>
  <c r="A945" i="27"/>
  <c r="B945" i="27"/>
  <c r="C945" i="27"/>
  <c r="D945" i="27"/>
  <c r="A946" i="27"/>
  <c r="B946" i="27"/>
  <c r="C946" i="27"/>
  <c r="D946" i="27"/>
  <c r="A947" i="27"/>
  <c r="B947" i="27"/>
  <c r="C947" i="27"/>
  <c r="D947" i="27"/>
  <c r="A948" i="27"/>
  <c r="B948" i="27"/>
  <c r="C948" i="27"/>
  <c r="D948" i="27"/>
  <c r="A949" i="27"/>
  <c r="B949" i="27"/>
  <c r="C949" i="27"/>
  <c r="D949" i="27"/>
  <c r="A950" i="27"/>
  <c r="B950" i="27"/>
  <c r="C950" i="27"/>
  <c r="D950" i="27"/>
  <c r="A951" i="27"/>
  <c r="B951" i="27"/>
  <c r="C951" i="27"/>
  <c r="D951" i="27"/>
  <c r="A952" i="27"/>
  <c r="B952" i="27"/>
  <c r="C952" i="27"/>
  <c r="D952" i="27"/>
  <c r="A953" i="27"/>
  <c r="B953" i="27"/>
  <c r="C953" i="27"/>
  <c r="D953" i="27"/>
  <c r="A954" i="27"/>
  <c r="B954" i="27"/>
  <c r="C954" i="27"/>
  <c r="D954" i="27"/>
  <c r="A955" i="27"/>
  <c r="B955" i="27"/>
  <c r="C955" i="27"/>
  <c r="D955" i="27"/>
  <c r="A956" i="27"/>
  <c r="B956" i="27"/>
  <c r="C956" i="27"/>
  <c r="D956" i="27"/>
  <c r="A957" i="27"/>
  <c r="B957" i="27"/>
  <c r="C957" i="27"/>
  <c r="D957" i="27"/>
  <c r="A958" i="27"/>
  <c r="B958" i="27"/>
  <c r="C958" i="27"/>
  <c r="D958" i="27"/>
  <c r="A959" i="27"/>
  <c r="B959" i="27"/>
  <c r="C959" i="27"/>
  <c r="D959" i="27"/>
  <c r="A960" i="27"/>
  <c r="B960" i="27"/>
  <c r="C960" i="27"/>
  <c r="D960" i="27"/>
  <c r="A961" i="27"/>
  <c r="B961" i="27"/>
  <c r="C961" i="27"/>
  <c r="D961" i="27"/>
  <c r="A962" i="27"/>
  <c r="B962" i="27"/>
  <c r="C962" i="27"/>
  <c r="D962" i="27"/>
  <c r="A963" i="27"/>
  <c r="B963" i="27"/>
  <c r="C963" i="27"/>
  <c r="D963" i="27"/>
  <c r="A964" i="27"/>
  <c r="B964" i="27"/>
  <c r="C964" i="27"/>
  <c r="D964" i="27"/>
  <c r="A965" i="27"/>
  <c r="B965" i="27"/>
  <c r="C965" i="27"/>
  <c r="D965" i="27"/>
  <c r="A966" i="27"/>
  <c r="B966" i="27"/>
  <c r="C966" i="27"/>
  <c r="D966" i="27"/>
  <c r="A967" i="27"/>
  <c r="B967" i="27"/>
  <c r="C967" i="27"/>
  <c r="D967" i="27"/>
  <c r="A968" i="27"/>
  <c r="B968" i="27"/>
  <c r="C968" i="27"/>
  <c r="D968" i="27"/>
  <c r="A969" i="27"/>
  <c r="B969" i="27"/>
  <c r="C969" i="27"/>
  <c r="D969" i="27"/>
  <c r="A970" i="27"/>
  <c r="B970" i="27"/>
  <c r="C970" i="27"/>
  <c r="D970" i="27"/>
  <c r="A971" i="27"/>
  <c r="B971" i="27"/>
  <c r="C971" i="27"/>
  <c r="D971" i="27"/>
  <c r="A972" i="27"/>
  <c r="B972" i="27"/>
  <c r="C972" i="27"/>
  <c r="D972" i="27"/>
  <c r="A973" i="27"/>
  <c r="B973" i="27"/>
  <c r="C973" i="27"/>
  <c r="D973" i="27"/>
  <c r="A974" i="27"/>
  <c r="B974" i="27"/>
  <c r="C974" i="27"/>
  <c r="D974" i="27"/>
  <c r="A975" i="27"/>
  <c r="B975" i="27"/>
  <c r="C975" i="27"/>
  <c r="D975" i="27"/>
  <c r="A976" i="27"/>
  <c r="B976" i="27"/>
  <c r="C976" i="27"/>
  <c r="D976" i="27"/>
  <c r="A977" i="27"/>
  <c r="B977" i="27"/>
  <c r="C977" i="27"/>
  <c r="D977" i="27"/>
  <c r="A978" i="27"/>
  <c r="B978" i="27"/>
  <c r="C978" i="27"/>
  <c r="D978" i="27"/>
  <c r="A979" i="27"/>
  <c r="B979" i="27"/>
  <c r="C979" i="27"/>
  <c r="D979" i="27"/>
  <c r="A980" i="27"/>
  <c r="B980" i="27"/>
  <c r="C980" i="27"/>
  <c r="D980" i="27"/>
  <c r="A981" i="27"/>
  <c r="B981" i="27"/>
  <c r="C981" i="27"/>
  <c r="D981" i="27"/>
  <c r="A982" i="27"/>
  <c r="B982" i="27"/>
  <c r="C982" i="27"/>
  <c r="D982" i="27"/>
  <c r="A983" i="27"/>
  <c r="B983" i="27"/>
  <c r="C983" i="27"/>
  <c r="D983" i="27"/>
  <c r="A984" i="27"/>
  <c r="B984" i="27"/>
  <c r="C984" i="27"/>
  <c r="D984" i="27"/>
  <c r="A985" i="27"/>
  <c r="B985" i="27"/>
  <c r="C985" i="27"/>
  <c r="D985" i="27"/>
  <c r="A986" i="27"/>
  <c r="B986" i="27"/>
  <c r="C986" i="27"/>
  <c r="D986" i="27"/>
  <c r="A987" i="27"/>
  <c r="B987" i="27"/>
  <c r="C987" i="27"/>
  <c r="D987" i="27"/>
  <c r="A988" i="27"/>
  <c r="B988" i="27"/>
  <c r="C988" i="27"/>
  <c r="D988" i="27"/>
  <c r="A989" i="27"/>
  <c r="B989" i="27"/>
  <c r="C989" i="27"/>
  <c r="D989" i="27"/>
  <c r="A990" i="27"/>
  <c r="B990" i="27"/>
  <c r="C990" i="27"/>
  <c r="D990" i="27"/>
  <c r="A991" i="27"/>
  <c r="B991" i="27"/>
  <c r="C991" i="27"/>
  <c r="D991" i="27"/>
  <c r="A992" i="27"/>
  <c r="B992" i="27"/>
  <c r="C992" i="27"/>
  <c r="D992" i="27"/>
  <c r="A993" i="27"/>
  <c r="B993" i="27"/>
  <c r="C993" i="27"/>
  <c r="D993" i="27"/>
  <c r="A994" i="27"/>
  <c r="B994" i="27"/>
  <c r="C994" i="27"/>
  <c r="D994" i="27"/>
  <c r="A995" i="27"/>
  <c r="B995" i="27"/>
  <c r="C995" i="27"/>
  <c r="D995" i="27"/>
  <c r="A996" i="27"/>
  <c r="B996" i="27"/>
  <c r="C996" i="27"/>
  <c r="D996" i="27"/>
  <c r="A997" i="27"/>
  <c r="B997" i="27"/>
  <c r="C997" i="27"/>
  <c r="D997" i="27"/>
  <c r="A998" i="27"/>
  <c r="B998" i="27"/>
  <c r="C998" i="27"/>
  <c r="D998" i="27"/>
  <c r="A999" i="27"/>
  <c r="B999" i="27"/>
  <c r="C999" i="27"/>
  <c r="D999" i="27"/>
  <c r="A1000" i="27"/>
  <c r="B1000" i="27"/>
  <c r="C1000" i="27"/>
  <c r="D1000" i="27"/>
  <c r="A1001" i="27"/>
  <c r="B1001" i="27"/>
  <c r="C1001" i="27"/>
  <c r="D1001" i="27"/>
  <c r="A1002" i="27"/>
  <c r="B1002" i="27"/>
  <c r="C1002" i="27"/>
  <c r="D1002" i="27"/>
  <c r="A1003" i="27"/>
  <c r="B1003" i="27"/>
  <c r="C1003" i="27"/>
  <c r="D1003" i="27"/>
  <c r="A1004" i="27"/>
  <c r="B1004" i="27"/>
  <c r="C1004" i="27"/>
  <c r="D1004" i="27"/>
  <c r="A1005" i="27"/>
  <c r="B1005" i="27"/>
  <c r="C1005" i="27"/>
  <c r="D1005" i="27"/>
  <c r="A1006" i="27"/>
  <c r="B1006" i="27"/>
  <c r="C1006" i="27"/>
  <c r="D1006" i="27"/>
  <c r="A1007" i="27"/>
  <c r="B1007" i="27"/>
  <c r="C1007" i="27"/>
  <c r="D1007" i="27"/>
  <c r="A1008" i="27"/>
  <c r="B1008" i="27"/>
  <c r="C1008" i="27"/>
  <c r="D1008" i="27"/>
  <c r="A1009" i="27"/>
  <c r="B1009" i="27"/>
  <c r="C1009" i="27"/>
  <c r="D1009" i="27"/>
  <c r="A1010" i="27"/>
  <c r="B1010" i="27"/>
  <c r="C1010" i="27"/>
  <c r="D1010" i="27"/>
  <c r="A1011" i="27"/>
  <c r="B1011" i="27"/>
  <c r="C1011" i="27"/>
  <c r="D1011" i="27"/>
  <c r="A1012" i="27"/>
  <c r="B1012" i="27"/>
  <c r="C1012" i="27"/>
  <c r="D1012" i="27"/>
  <c r="A1013" i="27"/>
  <c r="B1013" i="27"/>
  <c r="C1013" i="27"/>
  <c r="D1013" i="27"/>
  <c r="A1014" i="27"/>
  <c r="B1014" i="27"/>
  <c r="C1014" i="27"/>
  <c r="D1014" i="27"/>
  <c r="A1015" i="27"/>
  <c r="B1015" i="27"/>
  <c r="C1015" i="27"/>
  <c r="D1015" i="27"/>
  <c r="A1016" i="27"/>
  <c r="B1016" i="27"/>
  <c r="C1016" i="27"/>
  <c r="D1016" i="27"/>
  <c r="A1017" i="27"/>
  <c r="B1017" i="27"/>
  <c r="C1017" i="27"/>
  <c r="D1017" i="27"/>
  <c r="A1018" i="27"/>
  <c r="B1018" i="27"/>
  <c r="C1018" i="27"/>
  <c r="D1018" i="27"/>
  <c r="A1019" i="27"/>
  <c r="B1019" i="27"/>
  <c r="C1019" i="27"/>
  <c r="D1019" i="27"/>
  <c r="A1020" i="27"/>
  <c r="B1020" i="27"/>
  <c r="C1020" i="27"/>
  <c r="D1020" i="27"/>
  <c r="A1021" i="27"/>
  <c r="B1021" i="27"/>
  <c r="C1021" i="27"/>
  <c r="D1021" i="27"/>
  <c r="A1022" i="27"/>
  <c r="B1022" i="27"/>
  <c r="C1022" i="27"/>
  <c r="D1022" i="27"/>
  <c r="A1023" i="27"/>
  <c r="B1023" i="27"/>
  <c r="C1023" i="27"/>
  <c r="D1023" i="27"/>
  <c r="A1024" i="27"/>
  <c r="B1024" i="27"/>
  <c r="C1024" i="27"/>
  <c r="D1024" i="27"/>
  <c r="A1025" i="27"/>
  <c r="B1025" i="27"/>
  <c r="C1025" i="27"/>
  <c r="D1025" i="27"/>
  <c r="A1026" i="27"/>
  <c r="B1026" i="27"/>
  <c r="C1026" i="27"/>
  <c r="D1026" i="27"/>
  <c r="A1027" i="27"/>
  <c r="B1027" i="27"/>
  <c r="C1027" i="27"/>
  <c r="D1027" i="27"/>
  <c r="A1028" i="27"/>
  <c r="B1028" i="27"/>
  <c r="C1028" i="27"/>
  <c r="D1028" i="27"/>
  <c r="A1029" i="27"/>
  <c r="B1029" i="27"/>
  <c r="C1029" i="27"/>
  <c r="D1029" i="27"/>
  <c r="A1030" i="27"/>
  <c r="B1030" i="27"/>
  <c r="C1030" i="27"/>
  <c r="D1030" i="27"/>
  <c r="A1031" i="27"/>
  <c r="B1031" i="27"/>
  <c r="C1031" i="27"/>
  <c r="D1031" i="27"/>
  <c r="A1032" i="27"/>
  <c r="B1032" i="27"/>
  <c r="C1032" i="27"/>
  <c r="D1032" i="27"/>
  <c r="A1033" i="27"/>
  <c r="B1033" i="27"/>
  <c r="C1033" i="27"/>
  <c r="D1033" i="27"/>
  <c r="A1034" i="27"/>
  <c r="B1034" i="27"/>
  <c r="C1034" i="27"/>
  <c r="D1034" i="27"/>
  <c r="A1035" i="27"/>
  <c r="B1035" i="27"/>
  <c r="C1035" i="27"/>
  <c r="D1035" i="27"/>
  <c r="A1036" i="27"/>
  <c r="B1036" i="27"/>
  <c r="C1036" i="27"/>
  <c r="D1036" i="27"/>
  <c r="A1037" i="27"/>
  <c r="B1037" i="27"/>
  <c r="C1037" i="27"/>
  <c r="D1037" i="27"/>
  <c r="A1038" i="27"/>
  <c r="B1038" i="27"/>
  <c r="C1038" i="27"/>
  <c r="D1038" i="27"/>
  <c r="A1039" i="27"/>
  <c r="B1039" i="27"/>
  <c r="C1039" i="27"/>
  <c r="D1039" i="27"/>
  <c r="A1040" i="27"/>
  <c r="B1040" i="27"/>
  <c r="C1040" i="27"/>
  <c r="D1040" i="27"/>
  <c r="A1041" i="27"/>
  <c r="B1041" i="27"/>
  <c r="C1041" i="27"/>
  <c r="D1041" i="27"/>
  <c r="A1042" i="27"/>
  <c r="B1042" i="27"/>
  <c r="C1042" i="27"/>
  <c r="D1042" i="27"/>
  <c r="A1043" i="27"/>
  <c r="B1043" i="27"/>
  <c r="C1043" i="27"/>
  <c r="D1043" i="27"/>
  <c r="A1044" i="27"/>
  <c r="B1044" i="27"/>
  <c r="C1044" i="27"/>
  <c r="D1044" i="27"/>
  <c r="A1045" i="27"/>
  <c r="B1045" i="27"/>
  <c r="C1045" i="27"/>
  <c r="D1045" i="27"/>
  <c r="A1046" i="27"/>
  <c r="B1046" i="27"/>
  <c r="C1046" i="27"/>
  <c r="D1046" i="27"/>
  <c r="A1047" i="27"/>
  <c r="B1047" i="27"/>
  <c r="C1047" i="27"/>
  <c r="D1047" i="27"/>
  <c r="A1048" i="27"/>
  <c r="B1048" i="27"/>
  <c r="C1048" i="27"/>
  <c r="D1048" i="27"/>
  <c r="A1049" i="27"/>
  <c r="B1049" i="27"/>
  <c r="C1049" i="27"/>
  <c r="D1049" i="27"/>
  <c r="A1050" i="27"/>
  <c r="B1050" i="27"/>
  <c r="C1050" i="27"/>
  <c r="D1050" i="27"/>
  <c r="A1051" i="27"/>
  <c r="B1051" i="27"/>
  <c r="C1051" i="27"/>
  <c r="D1051" i="27"/>
  <c r="A1052" i="27"/>
  <c r="B1052" i="27"/>
  <c r="C1052" i="27"/>
  <c r="D1052" i="27"/>
  <c r="A1053" i="27"/>
  <c r="B1053" i="27"/>
  <c r="C1053" i="27"/>
  <c r="D1053" i="27"/>
  <c r="A1054" i="27"/>
  <c r="B1054" i="27"/>
  <c r="C1054" i="27"/>
  <c r="D1054" i="27"/>
  <c r="A1055" i="27"/>
  <c r="B1055" i="27"/>
  <c r="C1055" i="27"/>
  <c r="D1055" i="27"/>
  <c r="A1056" i="27"/>
  <c r="B1056" i="27"/>
  <c r="C1056" i="27"/>
  <c r="D1056" i="27"/>
  <c r="A1057" i="27"/>
  <c r="B1057" i="27"/>
  <c r="C1057" i="27"/>
  <c r="D1057" i="27"/>
  <c r="A1058" i="27"/>
  <c r="B1058" i="27"/>
  <c r="C1058" i="27"/>
  <c r="D1058" i="27"/>
  <c r="A1059" i="27"/>
  <c r="B1059" i="27"/>
  <c r="C1059" i="27"/>
  <c r="D1059" i="27"/>
  <c r="A1060" i="27"/>
  <c r="B1060" i="27"/>
  <c r="C1060" i="27"/>
  <c r="D1060" i="27"/>
  <c r="A1061" i="27"/>
  <c r="B1061" i="27"/>
  <c r="C1061" i="27"/>
  <c r="D1061" i="27"/>
  <c r="A1062" i="27"/>
  <c r="B1062" i="27"/>
  <c r="C1062" i="27"/>
  <c r="D1062" i="27"/>
  <c r="A1063" i="27"/>
  <c r="B1063" i="27"/>
  <c r="C1063" i="27"/>
  <c r="D1063" i="27"/>
  <c r="A1064" i="27"/>
  <c r="B1064" i="27"/>
  <c r="C1064" i="27"/>
  <c r="D1064" i="27"/>
  <c r="A1065" i="27"/>
  <c r="B1065" i="27"/>
  <c r="C1065" i="27"/>
  <c r="D1065" i="27"/>
  <c r="A1066" i="27"/>
  <c r="B1066" i="27"/>
  <c r="C1066" i="27"/>
  <c r="D1066" i="27"/>
  <c r="A1067" i="27"/>
  <c r="B1067" i="27"/>
  <c r="C1067" i="27"/>
  <c r="D1067" i="27"/>
  <c r="A1068" i="27"/>
  <c r="B1068" i="27"/>
  <c r="C1068" i="27"/>
  <c r="D1068" i="27"/>
  <c r="A1069" i="27"/>
  <c r="B1069" i="27"/>
  <c r="C1069" i="27"/>
  <c r="D1069" i="27"/>
  <c r="A1070" i="27"/>
  <c r="B1070" i="27"/>
  <c r="C1070" i="27"/>
  <c r="D1070" i="27"/>
  <c r="A1071" i="27"/>
  <c r="B1071" i="27"/>
  <c r="C1071" i="27"/>
  <c r="D1071" i="27"/>
  <c r="A1072" i="27"/>
  <c r="B1072" i="27"/>
  <c r="C1072" i="27"/>
  <c r="D1072" i="27"/>
  <c r="A1073" i="27"/>
  <c r="B1073" i="27"/>
  <c r="C1073" i="27"/>
  <c r="D1073" i="27"/>
  <c r="A1074" i="27"/>
  <c r="B1074" i="27"/>
  <c r="C1074" i="27"/>
  <c r="D1074" i="27"/>
  <c r="A1075" i="27"/>
  <c r="B1075" i="27"/>
  <c r="C1075" i="27"/>
  <c r="D1075" i="27"/>
  <c r="A1076" i="27"/>
  <c r="B1076" i="27"/>
  <c r="C1076" i="27"/>
  <c r="D1076" i="27"/>
  <c r="A1077" i="27"/>
  <c r="B1077" i="27"/>
  <c r="C1077" i="27"/>
  <c r="D1077" i="27"/>
  <c r="A1078" i="27"/>
  <c r="B1078" i="27"/>
  <c r="C1078" i="27"/>
  <c r="D1078" i="27"/>
  <c r="A1079" i="27"/>
  <c r="B1079" i="27"/>
  <c r="C1079" i="27"/>
  <c r="D1079" i="27"/>
  <c r="A1080" i="27"/>
  <c r="B1080" i="27"/>
  <c r="C1080" i="27"/>
  <c r="D1080" i="27"/>
  <c r="A1081" i="27"/>
  <c r="B1081" i="27"/>
  <c r="C1081" i="27"/>
  <c r="D1081" i="27"/>
  <c r="A1082" i="27"/>
  <c r="B1082" i="27"/>
  <c r="C1082" i="27"/>
  <c r="D1082" i="27"/>
  <c r="A1083" i="27"/>
  <c r="B1083" i="27"/>
  <c r="C1083" i="27"/>
  <c r="D1083" i="27"/>
  <c r="A1084" i="27"/>
  <c r="B1084" i="27"/>
  <c r="C1084" i="27"/>
  <c r="D1084" i="27"/>
  <c r="A1085" i="27"/>
  <c r="B1085" i="27"/>
  <c r="C1085" i="27"/>
  <c r="D1085" i="27"/>
  <c r="A1086" i="27"/>
  <c r="B1086" i="27"/>
  <c r="C1086" i="27"/>
  <c r="D1086" i="27"/>
  <c r="A1087" i="27"/>
  <c r="B1087" i="27"/>
  <c r="C1087" i="27"/>
  <c r="D1087" i="27"/>
  <c r="A1088" i="27"/>
  <c r="B1088" i="27"/>
  <c r="C1088" i="27"/>
  <c r="D1088" i="27"/>
  <c r="A1089" i="27"/>
  <c r="B1089" i="27"/>
  <c r="C1089" i="27"/>
  <c r="D1089" i="27"/>
  <c r="A1090" i="27"/>
  <c r="B1090" i="27"/>
  <c r="C1090" i="27"/>
  <c r="D1090" i="27"/>
  <c r="A1091" i="27"/>
  <c r="B1091" i="27"/>
  <c r="C1091" i="27"/>
  <c r="D1091" i="27"/>
  <c r="A1092" i="27"/>
  <c r="B1092" i="27"/>
  <c r="C1092" i="27"/>
  <c r="D1092" i="27"/>
  <c r="A1093" i="27"/>
  <c r="B1093" i="27"/>
  <c r="C1093" i="27"/>
  <c r="D1093" i="27"/>
  <c r="A1094" i="27"/>
  <c r="B1094" i="27"/>
  <c r="C1094" i="27"/>
  <c r="D1094" i="27"/>
  <c r="A1095" i="27"/>
  <c r="B1095" i="27"/>
  <c r="C1095" i="27"/>
  <c r="D1095" i="27"/>
  <c r="A1096" i="27"/>
  <c r="B1096" i="27"/>
  <c r="C1096" i="27"/>
  <c r="D1096" i="27"/>
  <c r="A1097" i="27"/>
  <c r="B1097" i="27"/>
  <c r="C1097" i="27"/>
  <c r="D1097" i="27"/>
  <c r="A1098" i="27"/>
  <c r="B1098" i="27"/>
  <c r="C1098" i="27"/>
  <c r="D1098" i="27"/>
  <c r="A1099" i="27"/>
  <c r="B1099" i="27"/>
  <c r="C1099" i="27"/>
  <c r="D1099" i="27"/>
  <c r="A1100" i="27"/>
  <c r="B1100" i="27"/>
  <c r="C1100" i="27"/>
  <c r="D1100" i="27"/>
  <c r="A1101" i="27"/>
  <c r="B1101" i="27"/>
  <c r="C1101" i="27"/>
  <c r="D1101" i="27"/>
  <c r="A1102" i="27"/>
  <c r="B1102" i="27"/>
  <c r="C1102" i="27"/>
  <c r="D1102" i="27"/>
  <c r="A1103" i="27"/>
  <c r="B1103" i="27"/>
  <c r="C1103" i="27"/>
  <c r="D1103" i="27"/>
  <c r="A1104" i="27"/>
  <c r="B1104" i="27"/>
  <c r="C1104" i="27"/>
  <c r="D1104" i="27"/>
  <c r="A1105" i="27"/>
  <c r="B1105" i="27"/>
  <c r="C1105" i="27"/>
  <c r="D1105" i="27"/>
  <c r="A1106" i="27"/>
  <c r="B1106" i="27"/>
  <c r="C1106" i="27"/>
  <c r="D1106" i="27"/>
  <c r="A1107" i="27"/>
  <c r="B1107" i="27"/>
  <c r="C1107" i="27"/>
  <c r="D1107" i="27"/>
  <c r="A1108" i="27"/>
  <c r="B1108" i="27"/>
  <c r="C1108" i="27"/>
  <c r="D1108" i="27"/>
  <c r="A1109" i="27"/>
  <c r="B1109" i="27"/>
  <c r="C1109" i="27"/>
  <c r="D1109" i="27"/>
  <c r="A1110" i="27"/>
  <c r="B1110" i="27"/>
  <c r="C1110" i="27"/>
  <c r="D1110" i="27"/>
  <c r="A1111" i="27"/>
  <c r="B1111" i="27"/>
  <c r="C1111" i="27"/>
  <c r="D1111" i="27"/>
  <c r="A1112" i="27"/>
  <c r="B1112" i="27"/>
  <c r="C1112" i="27"/>
  <c r="D1112" i="27"/>
  <c r="A1113" i="27"/>
  <c r="B1113" i="27"/>
  <c r="C1113" i="27"/>
  <c r="D1113" i="27"/>
  <c r="A1114" i="27"/>
  <c r="B1114" i="27"/>
  <c r="C1114" i="27"/>
  <c r="D1114" i="27"/>
  <c r="A1115" i="27"/>
  <c r="B1115" i="27"/>
  <c r="C1115" i="27"/>
  <c r="D1115" i="27"/>
  <c r="A1116" i="27"/>
  <c r="B1116" i="27"/>
  <c r="C1116" i="27"/>
  <c r="D1116" i="27"/>
  <c r="A1117" i="27"/>
  <c r="B1117" i="27"/>
  <c r="C1117" i="27"/>
  <c r="D1117" i="27"/>
  <c r="A1118" i="27"/>
  <c r="B1118" i="27"/>
  <c r="C1118" i="27"/>
  <c r="D1118" i="27"/>
  <c r="A1119" i="27"/>
  <c r="B1119" i="27"/>
  <c r="C1119" i="27"/>
  <c r="D1119" i="27"/>
  <c r="A1120" i="27"/>
  <c r="B1120" i="27"/>
  <c r="C1120" i="27"/>
  <c r="D1120" i="27"/>
  <c r="A1121" i="27"/>
  <c r="B1121" i="27"/>
  <c r="C1121" i="27"/>
  <c r="D1121" i="27"/>
  <c r="A1122" i="27"/>
  <c r="B1122" i="27"/>
  <c r="C1122" i="27"/>
  <c r="D1122" i="27"/>
  <c r="A1123" i="27"/>
  <c r="B1123" i="27"/>
  <c r="C1123" i="27"/>
  <c r="D1123" i="27"/>
  <c r="A1124" i="27"/>
  <c r="B1124" i="27"/>
  <c r="C1124" i="27"/>
  <c r="D1124" i="27"/>
  <c r="A1125" i="27"/>
  <c r="B1125" i="27"/>
  <c r="C1125" i="27"/>
  <c r="D1125" i="27"/>
  <c r="A1126" i="27"/>
  <c r="B1126" i="27"/>
  <c r="C1126" i="27"/>
  <c r="D1126" i="27"/>
  <c r="A1127" i="27"/>
  <c r="B1127" i="27"/>
  <c r="C1127" i="27"/>
  <c r="D1127" i="27"/>
  <c r="A1128" i="27"/>
  <c r="B1128" i="27"/>
  <c r="C1128" i="27"/>
  <c r="D1128" i="27"/>
  <c r="A1129" i="27"/>
  <c r="B1129" i="27"/>
  <c r="C1129" i="27"/>
  <c r="D1129" i="27"/>
  <c r="A1130" i="27"/>
  <c r="B1130" i="27"/>
  <c r="C1130" i="27"/>
  <c r="D1130" i="27"/>
  <c r="A1131" i="27"/>
  <c r="B1131" i="27"/>
  <c r="C1131" i="27"/>
  <c r="D1131" i="27"/>
  <c r="A1132" i="27"/>
  <c r="B1132" i="27"/>
  <c r="C1132" i="27"/>
  <c r="D1132" i="27"/>
  <c r="A1133" i="27"/>
  <c r="B1133" i="27"/>
  <c r="C1133" i="27"/>
  <c r="D1133" i="27"/>
  <c r="A1134" i="27"/>
  <c r="B1134" i="27"/>
  <c r="C1134" i="27"/>
  <c r="D1134" i="27"/>
  <c r="A1135" i="27"/>
  <c r="B1135" i="27"/>
  <c r="C1135" i="27"/>
  <c r="D1135" i="27"/>
  <c r="A1136" i="27"/>
  <c r="B1136" i="27"/>
  <c r="C1136" i="27"/>
  <c r="D1136" i="27"/>
  <c r="A1137" i="27"/>
  <c r="B1137" i="27"/>
  <c r="C1137" i="27"/>
  <c r="D1137" i="27"/>
  <c r="A1138" i="27"/>
  <c r="B1138" i="27"/>
  <c r="C1138" i="27"/>
  <c r="D1138" i="27"/>
  <c r="A1139" i="27"/>
  <c r="B1139" i="27"/>
  <c r="C1139" i="27"/>
  <c r="D1139" i="27"/>
  <c r="A1140" i="27"/>
  <c r="B1140" i="27"/>
  <c r="C1140" i="27"/>
  <c r="D1140" i="27"/>
  <c r="A1141" i="27"/>
  <c r="B1141" i="27"/>
  <c r="C1141" i="27"/>
  <c r="D1141" i="27"/>
  <c r="A1142" i="27"/>
  <c r="B1142" i="27"/>
  <c r="C1142" i="27"/>
  <c r="D1142" i="27"/>
  <c r="A1143" i="27"/>
  <c r="B1143" i="27"/>
  <c r="C1143" i="27"/>
  <c r="D1143" i="27"/>
  <c r="A1144" i="27"/>
  <c r="B1144" i="27"/>
  <c r="C1144" i="27"/>
  <c r="D1144" i="27"/>
  <c r="A1145" i="27"/>
  <c r="B1145" i="27"/>
  <c r="C1145" i="27"/>
  <c r="D1145" i="27"/>
  <c r="A1146" i="27"/>
  <c r="B1146" i="27"/>
  <c r="C1146" i="27"/>
  <c r="D1146" i="27"/>
  <c r="A1147" i="27"/>
  <c r="B1147" i="27"/>
  <c r="C1147" i="27"/>
  <c r="D1147" i="27"/>
  <c r="A1148" i="27"/>
  <c r="B1148" i="27"/>
  <c r="C1148" i="27"/>
  <c r="D1148" i="27"/>
  <c r="A1149" i="27"/>
  <c r="B1149" i="27"/>
  <c r="C1149" i="27"/>
  <c r="D1149" i="27"/>
  <c r="A1150" i="27"/>
  <c r="B1150" i="27"/>
  <c r="C1150" i="27"/>
  <c r="D1150" i="27"/>
  <c r="A1151" i="27"/>
  <c r="B1151" i="27"/>
  <c r="C1151" i="27"/>
  <c r="D1151" i="27"/>
  <c r="A1152" i="27"/>
  <c r="B1152" i="27"/>
  <c r="C1152" i="27"/>
  <c r="D1152" i="27"/>
  <c r="A1153" i="27"/>
  <c r="B1153" i="27"/>
  <c r="C1153" i="27"/>
  <c r="D1153" i="27"/>
  <c r="A1154" i="27"/>
  <c r="B1154" i="27"/>
  <c r="C1154" i="27"/>
  <c r="D1154" i="27"/>
  <c r="A1155" i="27"/>
  <c r="B1155" i="27"/>
  <c r="C1155" i="27"/>
  <c r="D1155" i="27"/>
  <c r="A1156" i="27"/>
  <c r="B1156" i="27"/>
  <c r="C1156" i="27"/>
  <c r="D1156" i="27"/>
  <c r="A1157" i="27"/>
  <c r="B1157" i="27"/>
  <c r="C1157" i="27"/>
  <c r="D1157" i="27"/>
  <c r="A1158" i="27"/>
  <c r="B1158" i="27"/>
  <c r="C1158" i="27"/>
  <c r="D1158" i="27"/>
  <c r="A1159" i="27"/>
  <c r="B1159" i="27"/>
  <c r="C1159" i="27"/>
  <c r="D1159" i="27"/>
  <c r="A1160" i="27"/>
  <c r="B1160" i="27"/>
  <c r="C1160" i="27"/>
  <c r="D1160" i="27"/>
  <c r="A1161" i="27"/>
  <c r="B1161" i="27"/>
  <c r="C1161" i="27"/>
  <c r="D1161" i="27"/>
  <c r="A1162" i="27"/>
  <c r="B1162" i="27"/>
  <c r="C1162" i="27"/>
  <c r="D1162" i="27"/>
  <c r="A1163" i="27"/>
  <c r="B1163" i="27"/>
  <c r="C1163" i="27"/>
  <c r="D1163" i="27"/>
  <c r="A1164" i="27"/>
  <c r="B1164" i="27"/>
  <c r="C1164" i="27"/>
  <c r="D1164" i="27"/>
  <c r="A1165" i="27"/>
  <c r="B1165" i="27"/>
  <c r="C1165" i="27"/>
  <c r="D1165" i="27"/>
  <c r="A1166" i="27"/>
  <c r="B1166" i="27"/>
  <c r="C1166" i="27"/>
  <c r="D1166" i="27"/>
  <c r="A1167" i="27"/>
  <c r="B1167" i="27"/>
  <c r="C1167" i="27"/>
  <c r="D1167" i="27"/>
  <c r="A1168" i="27"/>
  <c r="B1168" i="27"/>
  <c r="C1168" i="27"/>
  <c r="D1168" i="27"/>
  <c r="A1169" i="27"/>
  <c r="B1169" i="27"/>
  <c r="C1169" i="27"/>
  <c r="D1169" i="27"/>
  <c r="A1170" i="27"/>
  <c r="B1170" i="27"/>
  <c r="C1170" i="27"/>
  <c r="D1170" i="27"/>
  <c r="A1171" i="27"/>
  <c r="B1171" i="27"/>
  <c r="C1171" i="27"/>
  <c r="D1171" i="27"/>
  <c r="A1172" i="27"/>
  <c r="B1172" i="27"/>
  <c r="C1172" i="27"/>
  <c r="D1172" i="27"/>
  <c r="A1173" i="27"/>
  <c r="B1173" i="27"/>
  <c r="C1173" i="27"/>
  <c r="D1173" i="27"/>
  <c r="A1174" i="27"/>
  <c r="B1174" i="27"/>
  <c r="C1174" i="27"/>
  <c r="D1174" i="27"/>
  <c r="A1175" i="27"/>
  <c r="B1175" i="27"/>
  <c r="C1175" i="27"/>
  <c r="D1175" i="27"/>
  <c r="A1176" i="27"/>
  <c r="B1176" i="27"/>
  <c r="C1176" i="27"/>
  <c r="D1176" i="27"/>
  <c r="A1177" i="27"/>
  <c r="B1177" i="27"/>
  <c r="C1177" i="27"/>
  <c r="D1177" i="27"/>
  <c r="A1178" i="27"/>
  <c r="B1178" i="27"/>
  <c r="C1178" i="27"/>
  <c r="D1178" i="27"/>
  <c r="A1179" i="27"/>
  <c r="B1179" i="27"/>
  <c r="C1179" i="27"/>
  <c r="D1179" i="27"/>
  <c r="A1180" i="27"/>
  <c r="B1180" i="27"/>
  <c r="C1180" i="27"/>
  <c r="D1180" i="27"/>
  <c r="A1181" i="27"/>
  <c r="B1181" i="27"/>
  <c r="C1181" i="27"/>
  <c r="D1181" i="27"/>
  <c r="A1182" i="27"/>
  <c r="B1182" i="27"/>
  <c r="C1182" i="27"/>
  <c r="D1182" i="27"/>
  <c r="A1183" i="27"/>
  <c r="B1183" i="27"/>
  <c r="C1183" i="27"/>
  <c r="D1183" i="27"/>
  <c r="A1184" i="27"/>
  <c r="B1184" i="27"/>
  <c r="C1184" i="27"/>
  <c r="D1184" i="27"/>
  <c r="A1185" i="27"/>
  <c r="B1185" i="27"/>
  <c r="C1185" i="27"/>
  <c r="D1185" i="27"/>
  <c r="A1186" i="27"/>
  <c r="B1186" i="27"/>
  <c r="C1186" i="27"/>
  <c r="D1186" i="27"/>
  <c r="A1187" i="27"/>
  <c r="B1187" i="27"/>
  <c r="C1187" i="27"/>
  <c r="D1187" i="27"/>
  <c r="A1188" i="27"/>
  <c r="B1188" i="27"/>
  <c r="C1188" i="27"/>
  <c r="D1188" i="27"/>
  <c r="A1189" i="27"/>
  <c r="B1189" i="27"/>
  <c r="C1189" i="27"/>
  <c r="D1189" i="27"/>
  <c r="A1190" i="27"/>
  <c r="B1190" i="27"/>
  <c r="C1190" i="27"/>
  <c r="D1190" i="27"/>
  <c r="A1191" i="27"/>
  <c r="B1191" i="27"/>
  <c r="C1191" i="27"/>
  <c r="D1191" i="27"/>
  <c r="A1192" i="27"/>
  <c r="B1192" i="27"/>
  <c r="C1192" i="27"/>
  <c r="D1192" i="27"/>
  <c r="A1193" i="27"/>
  <c r="B1193" i="27"/>
  <c r="C1193" i="27"/>
  <c r="D1193" i="27"/>
  <c r="A1194" i="27"/>
  <c r="B1194" i="27"/>
  <c r="C1194" i="27"/>
  <c r="D1194" i="27"/>
  <c r="A1195" i="27"/>
  <c r="B1195" i="27"/>
  <c r="C1195" i="27"/>
  <c r="D1195" i="27"/>
  <c r="A1196" i="27"/>
  <c r="B1196" i="27"/>
  <c r="C1196" i="27"/>
  <c r="D1196" i="27"/>
  <c r="A1197" i="27"/>
  <c r="B1197" i="27"/>
  <c r="C1197" i="27"/>
  <c r="D1197" i="27"/>
  <c r="A1198" i="27"/>
  <c r="B1198" i="27"/>
  <c r="C1198" i="27"/>
  <c r="D1198" i="27"/>
  <c r="A1199" i="27"/>
  <c r="B1199" i="27"/>
  <c r="C1199" i="27"/>
  <c r="D1199" i="27"/>
  <c r="A1200" i="27"/>
  <c r="B1200" i="27"/>
  <c r="C1200" i="27"/>
  <c r="D1200" i="27"/>
  <c r="A1201" i="27"/>
  <c r="B1201" i="27"/>
  <c r="C1201" i="27"/>
  <c r="D1201" i="27"/>
  <c r="A1202" i="27"/>
  <c r="B1202" i="27"/>
  <c r="C1202" i="27"/>
  <c r="D1202" i="27"/>
  <c r="A1203" i="27"/>
  <c r="B1203" i="27"/>
  <c r="C1203" i="27"/>
  <c r="D1203" i="27"/>
  <c r="A1204" i="27"/>
  <c r="B1204" i="27"/>
  <c r="C1204" i="27"/>
  <c r="D1204" i="27"/>
  <c r="A1205" i="27"/>
  <c r="B1205" i="27"/>
  <c r="C1205" i="27"/>
  <c r="D1205" i="27"/>
  <c r="A1206" i="27"/>
  <c r="B1206" i="27"/>
  <c r="C1206" i="27"/>
  <c r="D1206" i="27"/>
  <c r="A1207" i="27"/>
  <c r="B1207" i="27"/>
  <c r="C1207" i="27"/>
  <c r="D1207" i="27"/>
  <c r="A1208" i="27"/>
  <c r="B1208" i="27"/>
  <c r="C1208" i="27"/>
  <c r="D1208" i="27"/>
  <c r="A1209" i="27"/>
  <c r="B1209" i="27"/>
  <c r="C1209" i="27"/>
  <c r="D1209" i="27"/>
  <c r="A1210" i="27"/>
  <c r="B1210" i="27"/>
  <c r="C1210" i="27"/>
  <c r="D1210" i="27"/>
  <c r="A1211" i="27"/>
  <c r="B1211" i="27"/>
  <c r="C1211" i="27"/>
  <c r="D1211" i="27"/>
  <c r="A1212" i="27"/>
  <c r="B1212" i="27"/>
  <c r="C1212" i="27"/>
  <c r="D1212" i="27"/>
  <c r="A1213" i="27"/>
  <c r="B1213" i="27"/>
  <c r="C1213" i="27"/>
  <c r="D1213" i="27"/>
  <c r="A1214" i="27"/>
  <c r="B1214" i="27"/>
  <c r="C1214" i="27"/>
  <c r="D1214" i="27"/>
  <c r="A1215" i="27"/>
  <c r="B1215" i="27"/>
  <c r="C1215" i="27"/>
  <c r="D1215" i="27"/>
  <c r="A1216" i="27"/>
  <c r="B1216" i="27"/>
  <c r="C1216" i="27"/>
  <c r="D1216" i="27"/>
  <c r="A1217" i="27"/>
  <c r="B1217" i="27"/>
  <c r="C1217" i="27"/>
  <c r="D1217" i="27"/>
  <c r="A1218" i="27"/>
  <c r="B1218" i="27"/>
  <c r="C1218" i="27"/>
  <c r="D1218" i="27"/>
  <c r="A1219" i="27"/>
  <c r="B1219" i="27"/>
  <c r="C1219" i="27"/>
  <c r="D1219" i="27"/>
  <c r="A1220" i="27"/>
  <c r="B1220" i="27"/>
  <c r="C1220" i="27"/>
  <c r="D1220" i="27"/>
  <c r="A1221" i="27"/>
  <c r="B1221" i="27"/>
  <c r="C1221" i="27"/>
  <c r="D1221" i="27"/>
  <c r="A1222" i="27"/>
  <c r="B1222" i="27"/>
  <c r="C1222" i="27"/>
  <c r="D1222" i="27"/>
  <c r="A1223" i="27"/>
  <c r="B1223" i="27"/>
  <c r="C1223" i="27"/>
  <c r="D1223" i="27"/>
  <c r="A1224" i="27"/>
  <c r="B1224" i="27"/>
  <c r="C1224" i="27"/>
  <c r="D1224" i="27"/>
  <c r="A1225" i="27"/>
  <c r="B1225" i="27"/>
  <c r="C1225" i="27"/>
  <c r="D1225" i="27"/>
  <c r="A1226" i="27"/>
  <c r="B1226" i="27"/>
  <c r="C1226" i="27"/>
  <c r="D1226" i="27"/>
  <c r="A1227" i="27"/>
  <c r="B1227" i="27"/>
  <c r="C1227" i="27"/>
  <c r="D1227" i="27"/>
  <c r="A1228" i="27"/>
  <c r="B1228" i="27"/>
  <c r="C1228" i="27"/>
  <c r="D1228" i="27"/>
  <c r="A1229" i="27"/>
  <c r="B1229" i="27"/>
  <c r="C1229" i="27"/>
  <c r="D1229" i="27"/>
  <c r="A1230" i="27"/>
  <c r="B1230" i="27"/>
  <c r="C1230" i="27"/>
  <c r="D1230" i="27"/>
  <c r="A1231" i="27"/>
  <c r="B1231" i="27"/>
  <c r="C1231" i="27"/>
  <c r="D1231" i="27"/>
  <c r="A1232" i="27"/>
  <c r="B1232" i="27"/>
  <c r="C1232" i="27"/>
  <c r="D1232" i="27"/>
  <c r="A1233" i="27"/>
  <c r="B1233" i="27"/>
  <c r="C1233" i="27"/>
  <c r="D1233" i="27"/>
  <c r="A1234" i="27"/>
  <c r="B1234" i="27"/>
  <c r="C1234" i="27"/>
  <c r="D1234" i="27"/>
  <c r="A1235" i="27"/>
  <c r="B1235" i="27"/>
  <c r="C1235" i="27"/>
  <c r="D1235" i="27"/>
  <c r="A1236" i="27"/>
  <c r="B1236" i="27"/>
  <c r="C1236" i="27"/>
  <c r="D1236" i="27"/>
  <c r="A1237" i="27"/>
  <c r="B1237" i="27"/>
  <c r="C1237" i="27"/>
  <c r="D1237" i="27"/>
  <c r="A1238" i="27"/>
  <c r="B1238" i="27"/>
  <c r="C1238" i="27"/>
  <c r="D1238" i="27"/>
  <c r="A1239" i="27"/>
  <c r="B1239" i="27"/>
  <c r="C1239" i="27"/>
  <c r="D1239" i="27"/>
  <c r="A1240" i="27"/>
  <c r="B1240" i="27"/>
  <c r="C1240" i="27"/>
  <c r="D1240" i="27"/>
  <c r="A1241" i="27"/>
  <c r="B1241" i="27"/>
  <c r="C1241" i="27"/>
  <c r="D1241" i="27"/>
  <c r="A1242" i="27"/>
  <c r="B1242" i="27"/>
  <c r="C1242" i="27"/>
  <c r="D1242" i="27"/>
  <c r="A1243" i="27"/>
  <c r="B1243" i="27"/>
  <c r="C1243" i="27"/>
  <c r="D1243" i="27"/>
  <c r="A1244" i="27"/>
  <c r="B1244" i="27"/>
  <c r="C1244" i="27"/>
  <c r="D1244" i="27"/>
  <c r="A1245" i="27"/>
  <c r="B1245" i="27"/>
  <c r="C1245" i="27"/>
  <c r="D1245" i="27"/>
  <c r="A1246" i="27"/>
  <c r="B1246" i="27"/>
  <c r="C1246" i="27"/>
  <c r="D1246" i="27"/>
  <c r="A1247" i="27"/>
  <c r="B1247" i="27"/>
  <c r="C1247" i="27"/>
  <c r="D1247" i="27"/>
  <c r="A1248" i="27"/>
  <c r="B1248" i="27"/>
  <c r="C1248" i="27"/>
  <c r="D1248" i="27"/>
  <c r="A1249" i="27"/>
  <c r="B1249" i="27"/>
  <c r="C1249" i="27"/>
  <c r="D1249" i="27"/>
  <c r="A1250" i="27"/>
  <c r="B1250" i="27"/>
  <c r="C1250" i="27"/>
  <c r="D1250" i="27"/>
  <c r="A1251" i="27"/>
  <c r="B1251" i="27"/>
  <c r="C1251" i="27"/>
  <c r="D1251" i="27"/>
  <c r="A1252" i="27"/>
  <c r="B1252" i="27"/>
  <c r="C1252" i="27"/>
  <c r="D1252" i="27"/>
  <c r="A1253" i="27"/>
  <c r="B1253" i="27"/>
  <c r="C1253" i="27"/>
  <c r="D1253" i="27"/>
  <c r="A1254" i="27"/>
  <c r="B1254" i="27"/>
  <c r="C1254" i="27"/>
  <c r="D1254" i="27"/>
  <c r="A1255" i="27"/>
  <c r="B1255" i="27"/>
  <c r="C1255" i="27"/>
  <c r="D1255" i="27"/>
  <c r="A1256" i="27"/>
  <c r="B1256" i="27"/>
  <c r="C1256" i="27"/>
  <c r="D1256" i="27"/>
  <c r="A1257" i="27"/>
  <c r="B1257" i="27"/>
  <c r="C1257" i="27"/>
  <c r="D1257" i="27"/>
  <c r="A1258" i="27"/>
  <c r="B1258" i="27"/>
  <c r="C1258" i="27"/>
  <c r="D1258" i="27"/>
  <c r="A1259" i="27"/>
  <c r="B1259" i="27"/>
  <c r="C1259" i="27"/>
  <c r="D1259" i="27"/>
  <c r="A1260" i="27"/>
  <c r="B1260" i="27"/>
  <c r="C1260" i="27"/>
  <c r="D1260" i="27"/>
  <c r="A1261" i="27"/>
  <c r="B1261" i="27"/>
  <c r="C1261" i="27"/>
  <c r="D1261" i="27"/>
  <c r="A1262" i="27"/>
  <c r="B1262" i="27"/>
  <c r="C1262" i="27"/>
  <c r="D1262" i="27"/>
  <c r="A1263" i="27"/>
  <c r="B1263" i="27"/>
  <c r="C1263" i="27"/>
  <c r="D1263" i="27"/>
  <c r="A1264" i="27"/>
  <c r="B1264" i="27"/>
  <c r="C1264" i="27"/>
  <c r="D1264" i="27"/>
  <c r="A1265" i="27"/>
  <c r="B1265" i="27"/>
  <c r="C1265" i="27"/>
  <c r="D1265" i="27"/>
  <c r="A1266" i="27"/>
  <c r="B1266" i="27"/>
  <c r="C1266" i="27"/>
  <c r="D1266" i="27"/>
  <c r="A1267" i="27"/>
  <c r="B1267" i="27"/>
  <c r="C1267" i="27"/>
  <c r="D1267" i="27"/>
  <c r="A1268" i="27"/>
  <c r="B1268" i="27"/>
  <c r="C1268" i="27"/>
  <c r="D1268" i="27"/>
  <c r="A1269" i="27"/>
  <c r="B1269" i="27"/>
  <c r="C1269" i="27"/>
  <c r="D1269" i="27"/>
  <c r="A1270" i="27"/>
  <c r="B1270" i="27"/>
  <c r="C1270" i="27"/>
  <c r="D1270" i="27"/>
  <c r="A1271" i="27"/>
  <c r="B1271" i="27"/>
  <c r="C1271" i="27"/>
  <c r="D1271" i="27"/>
  <c r="A1272" i="27"/>
  <c r="B1272" i="27"/>
  <c r="C1272" i="27"/>
  <c r="D1272" i="27"/>
  <c r="A1273" i="27"/>
  <c r="B1273" i="27"/>
  <c r="C1273" i="27"/>
  <c r="D1273" i="27"/>
  <c r="A1274" i="27"/>
  <c r="B1274" i="27"/>
  <c r="C1274" i="27"/>
  <c r="D1274" i="27"/>
  <c r="A1275" i="27"/>
  <c r="B1275" i="27"/>
  <c r="C1275" i="27"/>
  <c r="D1275" i="27"/>
  <c r="A1276" i="27"/>
  <c r="B1276" i="27"/>
  <c r="C1276" i="27"/>
  <c r="D1276" i="27"/>
  <c r="A1277" i="27"/>
  <c r="B1277" i="27"/>
  <c r="C1277" i="27"/>
  <c r="D1277" i="27"/>
  <c r="A1278" i="27"/>
  <c r="B1278" i="27"/>
  <c r="C1278" i="27"/>
  <c r="D1278" i="27"/>
  <c r="A1279" i="27"/>
  <c r="B1279" i="27"/>
  <c r="C1279" i="27"/>
  <c r="D1279" i="27"/>
  <c r="A1280" i="27"/>
  <c r="B1280" i="27"/>
  <c r="C1280" i="27"/>
  <c r="D1280" i="27"/>
  <c r="A1281" i="27"/>
  <c r="B1281" i="27"/>
  <c r="C1281" i="27"/>
  <c r="D1281" i="27"/>
  <c r="A1282" i="27"/>
  <c r="B1282" i="27"/>
  <c r="C1282" i="27"/>
  <c r="D1282" i="27"/>
  <c r="A1283" i="27"/>
  <c r="B1283" i="27"/>
  <c r="C1283" i="27"/>
  <c r="D1283" i="27"/>
  <c r="A1284" i="27"/>
  <c r="B1284" i="27"/>
  <c r="C1284" i="27"/>
  <c r="D1284" i="27"/>
  <c r="A1285" i="27"/>
  <c r="B1285" i="27"/>
  <c r="C1285" i="27"/>
  <c r="D1285" i="27"/>
  <c r="A1286" i="27"/>
  <c r="B1286" i="27"/>
  <c r="C1286" i="27"/>
  <c r="D1286" i="27"/>
  <c r="A1287" i="27"/>
  <c r="B1287" i="27"/>
  <c r="C1287" i="27"/>
  <c r="D1287" i="27"/>
  <c r="A1288" i="27"/>
  <c r="B1288" i="27"/>
  <c r="C1288" i="27"/>
  <c r="D1288" i="27"/>
  <c r="A1289" i="27"/>
  <c r="B1289" i="27"/>
  <c r="C1289" i="27"/>
  <c r="D1289" i="27"/>
  <c r="A1290" i="27"/>
  <c r="B1290" i="27"/>
  <c r="C1290" i="27"/>
  <c r="D1290" i="27"/>
  <c r="A1291" i="27"/>
  <c r="B1291" i="27"/>
  <c r="C1291" i="27"/>
  <c r="D1291" i="27"/>
  <c r="A1292" i="27"/>
  <c r="B1292" i="27"/>
  <c r="C1292" i="27"/>
  <c r="D1292" i="27"/>
  <c r="A1293" i="27"/>
  <c r="B1293" i="27"/>
  <c r="C1293" i="27"/>
  <c r="D1293" i="27"/>
  <c r="A1294" i="27"/>
  <c r="B1294" i="27"/>
  <c r="C1294" i="27"/>
  <c r="D1294" i="27"/>
  <c r="A1295" i="27"/>
  <c r="B1295" i="27"/>
  <c r="C1295" i="27"/>
  <c r="D1295" i="27"/>
  <c r="A1296" i="27"/>
  <c r="B1296" i="27"/>
  <c r="C1296" i="27"/>
  <c r="D1296" i="27"/>
  <c r="A1297" i="27"/>
  <c r="B1297" i="27"/>
  <c r="C1297" i="27"/>
  <c r="D1297" i="27"/>
  <c r="A1298" i="27"/>
  <c r="B1298" i="27"/>
  <c r="C1298" i="27"/>
  <c r="D1298" i="27"/>
  <c r="A1299" i="27"/>
  <c r="B1299" i="27"/>
  <c r="C1299" i="27"/>
  <c r="D1299" i="27"/>
  <c r="A1300" i="27"/>
  <c r="B1300" i="27"/>
  <c r="C1300" i="27"/>
  <c r="D1300" i="27"/>
  <c r="A1301" i="27"/>
  <c r="B1301" i="27"/>
  <c r="C1301" i="27"/>
  <c r="D1301" i="27"/>
  <c r="A1302" i="27"/>
  <c r="B1302" i="27"/>
  <c r="C1302" i="27"/>
  <c r="D1302" i="27"/>
  <c r="A1303" i="27"/>
  <c r="B1303" i="27"/>
  <c r="C1303" i="27"/>
  <c r="D1303" i="27"/>
  <c r="A1304" i="27"/>
  <c r="B1304" i="27"/>
  <c r="C1304" i="27"/>
  <c r="D1304" i="27"/>
  <c r="A1305" i="27"/>
  <c r="B1305" i="27"/>
  <c r="C1305" i="27"/>
  <c r="D1305" i="27"/>
  <c r="A1306" i="27"/>
  <c r="B1306" i="27"/>
  <c r="C1306" i="27"/>
  <c r="D1306" i="27"/>
  <c r="A1307" i="27"/>
  <c r="B1307" i="27"/>
  <c r="C1307" i="27"/>
  <c r="D1307" i="27"/>
  <c r="A1308" i="27"/>
  <c r="B1308" i="27"/>
  <c r="C1308" i="27"/>
  <c r="D1308" i="27"/>
  <c r="A1309" i="27"/>
  <c r="B1309" i="27"/>
  <c r="C1309" i="27"/>
  <c r="D1309" i="27"/>
  <c r="A1310" i="27"/>
  <c r="B1310" i="27"/>
  <c r="C1310" i="27"/>
  <c r="D1310" i="27"/>
  <c r="A1311" i="27"/>
  <c r="B1311" i="27"/>
  <c r="C1311" i="27"/>
  <c r="D1311" i="27"/>
  <c r="A1312" i="27"/>
  <c r="B1312" i="27"/>
  <c r="C1312" i="27"/>
  <c r="D1312" i="27"/>
  <c r="A1313" i="27"/>
  <c r="B1313" i="27"/>
  <c r="C1313" i="27"/>
  <c r="D1313" i="27"/>
  <c r="A1314" i="27"/>
  <c r="B1314" i="27"/>
  <c r="C1314" i="27"/>
  <c r="D1314" i="27"/>
  <c r="A1315" i="27"/>
  <c r="B1315" i="27"/>
  <c r="C1315" i="27"/>
  <c r="D1315" i="27"/>
  <c r="A1316" i="27"/>
  <c r="B1316" i="27"/>
  <c r="C1316" i="27"/>
  <c r="D1316" i="27"/>
  <c r="A1317" i="27"/>
  <c r="B1317" i="27"/>
  <c r="C1317" i="27"/>
  <c r="D1317" i="27"/>
  <c r="A1318" i="27"/>
  <c r="B1318" i="27"/>
  <c r="C1318" i="27"/>
  <c r="D1318" i="27"/>
  <c r="A1319" i="27"/>
  <c r="B1319" i="27"/>
  <c r="C1319" i="27"/>
  <c r="D1319" i="27"/>
  <c r="A1320" i="27"/>
  <c r="B1320" i="27"/>
  <c r="C1320" i="27"/>
  <c r="D1320" i="27"/>
  <c r="A1321" i="27"/>
  <c r="B1321" i="27"/>
  <c r="C1321" i="27"/>
  <c r="D1321" i="27"/>
  <c r="A1322" i="27"/>
  <c r="B1322" i="27"/>
  <c r="C1322" i="27"/>
  <c r="D1322" i="27"/>
  <c r="A1323" i="27"/>
  <c r="B1323" i="27"/>
  <c r="C1323" i="27"/>
  <c r="D1323" i="27"/>
  <c r="A1324" i="27"/>
  <c r="B1324" i="27"/>
  <c r="C1324" i="27"/>
  <c r="D1324" i="27"/>
  <c r="A1325" i="27"/>
  <c r="B1325" i="27"/>
  <c r="C1325" i="27"/>
  <c r="D1325" i="27"/>
  <c r="A1326" i="27"/>
  <c r="B1326" i="27"/>
  <c r="C1326" i="27"/>
  <c r="D1326" i="27"/>
  <c r="A1327" i="27"/>
  <c r="B1327" i="27"/>
  <c r="C1327" i="27"/>
  <c r="D1327" i="27"/>
  <c r="A1328" i="27"/>
  <c r="B1328" i="27"/>
  <c r="C1328" i="27"/>
  <c r="D1328" i="27"/>
  <c r="A1329" i="27"/>
  <c r="B1329" i="27"/>
  <c r="C1329" i="27"/>
  <c r="D1329" i="27"/>
  <c r="A1330" i="27"/>
  <c r="B1330" i="27"/>
  <c r="C1330" i="27"/>
  <c r="D1330" i="27"/>
  <c r="A1331" i="27"/>
  <c r="B1331" i="27"/>
  <c r="C1331" i="27"/>
  <c r="D1331" i="27"/>
  <c r="A1332" i="27"/>
  <c r="B1332" i="27"/>
  <c r="C1332" i="27"/>
  <c r="D1332" i="27"/>
  <c r="A1333" i="27"/>
  <c r="B1333" i="27"/>
  <c r="C1333" i="27"/>
  <c r="D1333" i="27"/>
  <c r="A1334" i="27"/>
  <c r="B1334" i="27"/>
  <c r="C1334" i="27"/>
  <c r="D1334" i="27"/>
  <c r="A1335" i="27"/>
  <c r="B1335" i="27"/>
  <c r="C1335" i="27"/>
  <c r="D1335" i="27"/>
  <c r="A1336" i="27"/>
  <c r="B1336" i="27"/>
  <c r="C1336" i="27"/>
  <c r="D1336" i="27"/>
  <c r="A1337" i="27"/>
  <c r="B1337" i="27"/>
  <c r="C1337" i="27"/>
  <c r="D1337" i="27"/>
  <c r="A1338" i="27"/>
  <c r="B1338" i="27"/>
  <c r="C1338" i="27"/>
  <c r="D1338" i="27"/>
  <c r="A1339" i="27"/>
  <c r="B1339" i="27"/>
  <c r="C1339" i="27"/>
  <c r="D1339" i="27"/>
  <c r="A1340" i="27"/>
  <c r="B1340" i="27"/>
  <c r="C1340" i="27"/>
  <c r="D1340" i="27"/>
  <c r="A1341" i="27"/>
  <c r="B1341" i="27"/>
  <c r="C1341" i="27"/>
  <c r="D1341" i="27"/>
  <c r="A1342" i="27"/>
  <c r="B1342" i="27"/>
  <c r="C1342" i="27"/>
  <c r="D1342" i="27"/>
  <c r="A1343" i="27"/>
  <c r="B1343" i="27"/>
  <c r="C1343" i="27"/>
  <c r="D1343" i="27"/>
  <c r="A1344" i="27"/>
  <c r="B1344" i="27"/>
  <c r="C1344" i="27"/>
  <c r="D1344" i="27"/>
  <c r="A1345" i="27"/>
  <c r="B1345" i="27"/>
  <c r="C1345" i="27"/>
  <c r="D1345" i="27"/>
  <c r="A1346" i="27"/>
  <c r="B1346" i="27"/>
  <c r="C1346" i="27"/>
  <c r="D1346" i="27"/>
  <c r="A1347" i="27"/>
  <c r="B1347" i="27"/>
  <c r="C1347" i="27"/>
  <c r="D1347" i="27"/>
  <c r="A1348" i="27"/>
  <c r="B1348" i="27"/>
  <c r="C1348" i="27"/>
  <c r="D1348" i="27"/>
  <c r="A1349" i="27"/>
  <c r="B1349" i="27"/>
  <c r="C1349" i="27"/>
  <c r="D1349" i="27"/>
  <c r="A1350" i="27"/>
  <c r="B1350" i="27"/>
  <c r="C1350" i="27"/>
  <c r="D1350" i="27"/>
  <c r="A1351" i="27"/>
  <c r="B1351" i="27"/>
  <c r="C1351" i="27"/>
  <c r="D1351" i="27"/>
  <c r="A1352" i="27"/>
  <c r="B1352" i="27"/>
  <c r="C1352" i="27"/>
  <c r="D1352" i="27"/>
  <c r="A1353" i="27"/>
  <c r="B1353" i="27"/>
  <c r="C1353" i="27"/>
  <c r="D1353" i="27"/>
  <c r="A1354" i="27"/>
  <c r="B1354" i="27"/>
  <c r="C1354" i="27"/>
  <c r="D1354" i="27"/>
  <c r="A1355" i="27"/>
  <c r="B1355" i="27"/>
  <c r="C1355" i="27"/>
  <c r="D1355" i="27"/>
  <c r="A1356" i="27"/>
  <c r="B1356" i="27"/>
  <c r="C1356" i="27"/>
  <c r="D1356" i="27"/>
  <c r="A1357" i="27"/>
  <c r="B1357" i="27"/>
  <c r="C1357" i="27"/>
  <c r="D1357" i="27"/>
  <c r="A1358" i="27"/>
  <c r="B1358" i="27"/>
  <c r="C1358" i="27"/>
  <c r="D1358" i="27"/>
  <c r="A1359" i="27"/>
  <c r="B1359" i="27"/>
  <c r="C1359" i="27"/>
  <c r="D1359" i="27"/>
  <c r="A1360" i="27"/>
  <c r="B1360" i="27"/>
  <c r="C1360" i="27"/>
  <c r="D1360" i="27"/>
  <c r="A1361" i="27"/>
  <c r="B1361" i="27"/>
  <c r="C1361" i="27"/>
  <c r="D1361" i="27"/>
  <c r="A1362" i="27"/>
  <c r="B1362" i="27"/>
  <c r="C1362" i="27"/>
  <c r="D1362" i="27"/>
  <c r="A1363" i="27"/>
  <c r="B1363" i="27"/>
  <c r="C1363" i="27"/>
  <c r="D1363" i="27"/>
  <c r="A1364" i="27"/>
  <c r="B1364" i="27"/>
  <c r="C1364" i="27"/>
  <c r="D1364" i="27"/>
  <c r="A1365" i="27"/>
  <c r="B1365" i="27"/>
  <c r="C1365" i="27"/>
  <c r="D1365" i="27"/>
  <c r="A1366" i="27"/>
  <c r="B1366" i="27"/>
  <c r="C1366" i="27"/>
  <c r="D1366" i="27"/>
  <c r="A1367" i="27"/>
  <c r="B1367" i="27"/>
  <c r="C1367" i="27"/>
  <c r="D1367" i="27"/>
  <c r="A1368" i="27"/>
  <c r="B1368" i="27"/>
  <c r="C1368" i="27"/>
  <c r="D1368" i="27"/>
  <c r="A1369" i="27"/>
  <c r="B1369" i="27"/>
  <c r="C1369" i="27"/>
  <c r="D1369" i="27"/>
  <c r="A1370" i="27"/>
  <c r="B1370" i="27"/>
  <c r="C1370" i="27"/>
  <c r="D1370" i="27"/>
  <c r="A1371" i="27"/>
  <c r="B1371" i="27"/>
  <c r="C1371" i="27"/>
  <c r="D1371" i="27"/>
  <c r="A1372" i="27"/>
  <c r="B1372" i="27"/>
  <c r="C1372" i="27"/>
  <c r="D1372" i="27"/>
  <c r="A1373" i="27"/>
  <c r="B1373" i="27"/>
  <c r="C1373" i="27"/>
  <c r="D1373" i="27"/>
  <c r="A1374" i="27"/>
  <c r="B1374" i="27"/>
  <c r="C1374" i="27"/>
  <c r="D1374" i="27"/>
  <c r="A1375" i="27"/>
  <c r="B1375" i="27"/>
  <c r="C1375" i="27"/>
  <c r="D1375" i="27"/>
  <c r="A1376" i="27"/>
  <c r="B1376" i="27"/>
  <c r="C1376" i="27"/>
  <c r="D1376" i="27"/>
  <c r="A1377" i="27"/>
  <c r="B1377" i="27"/>
  <c r="C1377" i="27"/>
  <c r="D1377" i="27"/>
  <c r="A1378" i="27"/>
  <c r="B1378" i="27"/>
  <c r="C1378" i="27"/>
  <c r="D1378" i="27"/>
  <c r="A1379" i="27"/>
  <c r="B1379" i="27"/>
  <c r="C1379" i="27"/>
  <c r="D1379" i="27"/>
  <c r="A1380" i="27"/>
  <c r="B1380" i="27"/>
  <c r="C1380" i="27"/>
  <c r="D1380" i="27"/>
  <c r="A1381" i="27"/>
  <c r="B1381" i="27"/>
  <c r="C1381" i="27"/>
  <c r="D1381" i="27"/>
  <c r="A1382" i="27"/>
  <c r="B1382" i="27"/>
  <c r="C1382" i="27"/>
  <c r="D1382" i="27"/>
  <c r="A1383" i="27"/>
  <c r="B1383" i="27"/>
  <c r="C1383" i="27"/>
  <c r="D1383" i="27"/>
  <c r="A1384" i="27"/>
  <c r="B1384" i="27"/>
  <c r="C1384" i="27"/>
  <c r="D1384" i="27"/>
  <c r="A1385" i="27"/>
  <c r="B1385" i="27"/>
  <c r="C1385" i="27"/>
  <c r="D1385" i="27"/>
  <c r="A1386" i="27"/>
  <c r="B1386" i="27"/>
  <c r="C1386" i="27"/>
  <c r="D1386" i="27"/>
  <c r="A1387" i="27"/>
  <c r="B1387" i="27"/>
  <c r="C1387" i="27"/>
  <c r="D1387" i="27"/>
  <c r="A1388" i="27"/>
  <c r="B1388" i="27"/>
  <c r="C1388" i="27"/>
  <c r="D1388" i="27"/>
  <c r="A1389" i="27"/>
  <c r="B1389" i="27"/>
  <c r="C1389" i="27"/>
  <c r="D1389" i="27"/>
  <c r="A1390" i="27"/>
  <c r="B1390" i="27"/>
  <c r="C1390" i="27"/>
  <c r="D1390" i="27"/>
  <c r="A1391" i="27"/>
  <c r="B1391" i="27"/>
  <c r="C1391" i="27"/>
  <c r="D1391" i="27"/>
  <c r="A1392" i="27"/>
  <c r="B1392" i="27"/>
  <c r="C1392" i="27"/>
  <c r="D1392" i="27"/>
  <c r="A1393" i="27"/>
  <c r="B1393" i="27"/>
  <c r="C1393" i="27"/>
  <c r="D1393" i="27"/>
  <c r="A1394" i="27"/>
  <c r="B1394" i="27"/>
  <c r="C1394" i="27"/>
  <c r="D1394" i="27"/>
  <c r="A1395" i="27"/>
  <c r="B1395" i="27"/>
  <c r="C1395" i="27"/>
  <c r="D1395" i="27"/>
  <c r="A1396" i="27"/>
  <c r="B1396" i="27"/>
  <c r="C1396" i="27"/>
  <c r="D1396" i="27"/>
  <c r="A1397" i="27"/>
  <c r="B1397" i="27"/>
  <c r="C1397" i="27"/>
  <c r="D1397" i="27"/>
  <c r="A1398" i="27"/>
  <c r="B1398" i="27"/>
  <c r="C1398" i="27"/>
  <c r="D1398" i="27"/>
  <c r="A1399" i="27"/>
  <c r="B1399" i="27"/>
  <c r="C1399" i="27"/>
  <c r="D1399" i="27"/>
  <c r="A1400" i="27"/>
  <c r="B1400" i="27"/>
  <c r="C1400" i="27"/>
  <c r="D1400" i="27"/>
  <c r="A1401" i="27"/>
  <c r="B1401" i="27"/>
  <c r="C1401" i="27"/>
  <c r="D1401" i="27"/>
  <c r="A1402" i="27"/>
  <c r="B1402" i="27"/>
  <c r="C1402" i="27"/>
  <c r="D1402" i="27"/>
  <c r="A1403" i="27"/>
  <c r="B1403" i="27"/>
  <c r="C1403" i="27"/>
  <c r="D1403" i="27"/>
  <c r="A1404" i="27"/>
  <c r="B1404" i="27"/>
  <c r="C1404" i="27"/>
  <c r="D1404" i="27"/>
  <c r="A1405" i="27"/>
  <c r="B1405" i="27"/>
  <c r="C1405" i="27"/>
  <c r="D1405" i="27"/>
  <c r="A1406" i="27"/>
  <c r="B1406" i="27"/>
  <c r="C1406" i="27"/>
  <c r="D1406" i="27"/>
  <c r="A1407" i="27"/>
  <c r="B1407" i="27"/>
  <c r="C1407" i="27"/>
  <c r="D1407" i="27"/>
  <c r="A1408" i="27"/>
  <c r="B1408" i="27"/>
  <c r="C1408" i="27"/>
  <c r="D1408" i="27"/>
  <c r="A1409" i="27"/>
  <c r="B1409" i="27"/>
  <c r="C1409" i="27"/>
  <c r="D1409" i="27"/>
  <c r="A1410" i="27"/>
  <c r="B1410" i="27"/>
  <c r="C1410" i="27"/>
  <c r="D1410" i="27"/>
  <c r="A1411" i="27"/>
  <c r="B1411" i="27"/>
  <c r="C1411" i="27"/>
  <c r="D1411" i="27"/>
  <c r="A1412" i="27"/>
  <c r="B1412" i="27"/>
  <c r="C1412" i="27"/>
  <c r="D1412" i="27"/>
  <c r="A1413" i="27"/>
  <c r="B1413" i="27"/>
  <c r="C1413" i="27"/>
  <c r="D1413" i="27"/>
  <c r="A1414" i="27"/>
  <c r="B1414" i="27"/>
  <c r="C1414" i="27"/>
  <c r="D1414" i="27"/>
  <c r="A1415" i="27"/>
  <c r="B1415" i="27"/>
  <c r="C1415" i="27"/>
  <c r="D1415" i="27"/>
  <c r="A1416" i="27"/>
  <c r="B1416" i="27"/>
  <c r="C1416" i="27"/>
  <c r="D1416" i="27"/>
  <c r="A1417" i="27"/>
  <c r="B1417" i="27"/>
  <c r="C1417" i="27"/>
  <c r="D1417" i="27"/>
  <c r="A1418" i="27"/>
  <c r="B1418" i="27"/>
  <c r="C1418" i="27"/>
  <c r="D1418" i="27"/>
  <c r="A1419" i="27"/>
  <c r="B1419" i="27"/>
  <c r="C1419" i="27"/>
  <c r="D1419" i="27"/>
  <c r="A1420" i="27"/>
  <c r="B1420" i="27"/>
  <c r="C1420" i="27"/>
  <c r="D1420" i="27"/>
  <c r="A1421" i="27"/>
  <c r="B1421" i="27"/>
  <c r="C1421" i="27"/>
  <c r="D1421" i="27"/>
  <c r="A1422" i="27"/>
  <c r="B1422" i="27"/>
  <c r="C1422" i="27"/>
  <c r="D1422" i="27"/>
  <c r="A1423" i="27"/>
  <c r="B1423" i="27"/>
  <c r="C1423" i="27"/>
  <c r="D1423" i="27"/>
  <c r="A1424" i="27"/>
  <c r="B1424" i="27"/>
  <c r="C1424" i="27"/>
  <c r="D1424" i="27"/>
  <c r="A1425" i="27"/>
  <c r="B1425" i="27"/>
  <c r="C1425" i="27"/>
  <c r="D1425" i="27"/>
  <c r="A1426" i="27"/>
  <c r="B1426" i="27"/>
  <c r="C1426" i="27"/>
  <c r="D1426" i="27"/>
  <c r="A1427" i="27"/>
  <c r="B1427" i="27"/>
  <c r="C1427" i="27"/>
  <c r="D1427" i="27"/>
  <c r="A1428" i="27"/>
  <c r="B1428" i="27"/>
  <c r="C1428" i="27"/>
  <c r="D1428" i="27"/>
  <c r="A1429" i="27"/>
  <c r="B1429" i="27"/>
  <c r="C1429" i="27"/>
  <c r="D1429" i="27"/>
  <c r="A1430" i="27"/>
  <c r="B1430" i="27"/>
  <c r="C1430" i="27"/>
  <c r="D1430" i="27"/>
  <c r="A1431" i="27"/>
  <c r="B1431" i="27"/>
  <c r="C1431" i="27"/>
  <c r="D1431" i="27"/>
  <c r="A1432" i="27"/>
  <c r="B1432" i="27"/>
  <c r="C1432" i="27"/>
  <c r="D1432" i="27"/>
  <c r="A1433" i="27"/>
  <c r="B1433" i="27"/>
  <c r="C1433" i="27"/>
  <c r="D1433" i="27"/>
  <c r="A1434" i="27"/>
  <c r="B1434" i="27"/>
  <c r="C1434" i="27"/>
  <c r="D1434" i="27"/>
  <c r="A1435" i="27"/>
  <c r="B1435" i="27"/>
  <c r="C1435" i="27"/>
  <c r="D1435" i="27"/>
  <c r="A1436" i="27"/>
  <c r="B1436" i="27"/>
  <c r="C1436" i="27"/>
  <c r="D1436" i="27"/>
  <c r="A1437" i="27"/>
  <c r="B1437" i="27"/>
  <c r="C1437" i="27"/>
  <c r="D1437" i="27"/>
  <c r="A1438" i="27"/>
  <c r="B1438" i="27"/>
  <c r="C1438" i="27"/>
  <c r="D1438" i="27"/>
  <c r="A1439" i="27"/>
  <c r="B1439" i="27"/>
  <c r="C1439" i="27"/>
  <c r="D1439" i="27"/>
  <c r="A1440" i="27"/>
  <c r="B1440" i="27"/>
  <c r="C1440" i="27"/>
  <c r="D1440" i="27"/>
  <c r="A1441" i="27"/>
  <c r="B1441" i="27"/>
  <c r="C1441" i="27"/>
  <c r="D1441" i="27"/>
  <c r="A1442" i="27"/>
  <c r="B1442" i="27"/>
  <c r="C1442" i="27"/>
  <c r="D1442" i="27"/>
  <c r="A1443" i="27"/>
  <c r="B1443" i="27"/>
  <c r="C1443" i="27"/>
  <c r="D1443" i="27"/>
  <c r="A1444" i="27"/>
  <c r="B1444" i="27"/>
  <c r="C1444" i="27"/>
  <c r="D1444" i="27"/>
  <c r="A1445" i="27"/>
  <c r="B1445" i="27"/>
  <c r="C1445" i="27"/>
  <c r="D1445" i="27"/>
  <c r="A1446" i="27"/>
  <c r="B1446" i="27"/>
  <c r="C1446" i="27"/>
  <c r="D1446" i="27"/>
  <c r="A1447" i="27"/>
  <c r="B1447" i="27"/>
  <c r="C1447" i="27"/>
  <c r="D1447" i="27"/>
  <c r="A1448" i="27"/>
  <c r="B1448" i="27"/>
  <c r="C1448" i="27"/>
  <c r="D1448" i="27"/>
  <c r="A1449" i="27"/>
  <c r="B1449" i="27"/>
  <c r="C1449" i="27"/>
  <c r="D1449" i="27"/>
  <c r="A1450" i="27"/>
  <c r="B1450" i="27"/>
  <c r="C1450" i="27"/>
  <c r="D1450" i="27"/>
  <c r="A1451" i="27"/>
  <c r="B1451" i="27"/>
  <c r="C1451" i="27"/>
  <c r="D1451" i="27"/>
  <c r="A1452" i="27"/>
  <c r="B1452" i="27"/>
  <c r="C1452" i="27"/>
  <c r="D1452" i="27"/>
  <c r="A1453" i="27"/>
  <c r="B1453" i="27"/>
  <c r="C1453" i="27"/>
  <c r="D1453" i="27"/>
  <c r="A1454" i="27"/>
  <c r="B1454" i="27"/>
  <c r="C1454" i="27"/>
  <c r="D1454" i="27"/>
  <c r="A1455" i="27"/>
  <c r="B1455" i="27"/>
  <c r="C1455" i="27"/>
  <c r="D1455" i="27"/>
  <c r="A1456" i="27"/>
  <c r="B1456" i="27"/>
  <c r="C1456" i="27"/>
  <c r="D1456" i="27"/>
  <c r="A1457" i="27"/>
  <c r="B1457" i="27"/>
  <c r="C1457" i="27"/>
  <c r="D1457" i="27"/>
  <c r="A1458" i="27"/>
  <c r="B1458" i="27"/>
  <c r="C1458" i="27"/>
  <c r="D1458" i="27"/>
  <c r="A1459" i="27"/>
  <c r="B1459" i="27"/>
  <c r="C1459" i="27"/>
  <c r="D1459" i="27"/>
  <c r="A1460" i="27"/>
  <c r="B1460" i="27"/>
  <c r="C1460" i="27"/>
  <c r="D1460" i="27"/>
  <c r="A1461" i="27"/>
  <c r="B1461" i="27"/>
  <c r="C1461" i="27"/>
  <c r="D1461" i="27"/>
  <c r="A1462" i="27"/>
  <c r="B1462" i="27"/>
  <c r="C1462" i="27"/>
  <c r="D1462" i="27"/>
  <c r="A1463" i="27"/>
  <c r="B1463" i="27"/>
  <c r="C1463" i="27"/>
  <c r="D1463" i="27"/>
  <c r="A1464" i="27"/>
  <c r="B1464" i="27"/>
  <c r="C1464" i="27"/>
  <c r="D1464" i="27"/>
  <c r="A1465" i="27"/>
  <c r="B1465" i="27"/>
  <c r="C1465" i="27"/>
  <c r="D1465" i="27"/>
  <c r="A1466" i="27"/>
  <c r="B1466" i="27"/>
  <c r="C1466" i="27"/>
  <c r="D1466" i="27"/>
  <c r="A1467" i="27"/>
  <c r="B1467" i="27"/>
  <c r="C1467" i="27"/>
  <c r="D1467" i="27"/>
  <c r="A1468" i="27"/>
  <c r="B1468" i="27"/>
  <c r="C1468" i="27"/>
  <c r="D1468" i="27"/>
  <c r="A1469" i="27"/>
  <c r="B1469" i="27"/>
  <c r="C1469" i="27"/>
  <c r="D1469" i="27"/>
  <c r="A1470" i="27"/>
  <c r="B1470" i="27"/>
  <c r="C1470" i="27"/>
  <c r="D1470" i="27"/>
  <c r="A1471" i="27"/>
  <c r="B1471" i="27"/>
  <c r="C1471" i="27"/>
  <c r="D1471" i="27"/>
  <c r="A1472" i="27"/>
  <c r="B1472" i="27"/>
  <c r="C1472" i="27"/>
  <c r="D1472" i="27"/>
  <c r="A1473" i="27"/>
  <c r="B1473" i="27"/>
  <c r="C1473" i="27"/>
  <c r="D1473" i="27"/>
  <c r="A1474" i="27"/>
  <c r="B1474" i="27"/>
  <c r="C1474" i="27"/>
  <c r="D1474" i="27"/>
  <c r="A1475" i="27"/>
  <c r="B1475" i="27"/>
  <c r="C1475" i="27"/>
  <c r="D1475" i="27"/>
  <c r="A1476" i="27"/>
  <c r="B1476" i="27"/>
  <c r="C1476" i="27"/>
  <c r="D1476" i="27"/>
  <c r="A1477" i="27"/>
  <c r="B1477" i="27"/>
  <c r="C1477" i="27"/>
  <c r="D1477" i="27"/>
  <c r="A1478" i="27"/>
  <c r="B1478" i="27"/>
  <c r="C1478" i="27"/>
  <c r="D1478" i="27"/>
  <c r="A1479" i="27"/>
  <c r="B1479" i="27"/>
  <c r="C1479" i="27"/>
  <c r="D1479" i="27"/>
  <c r="A1480" i="27"/>
  <c r="B1480" i="27"/>
  <c r="C1480" i="27"/>
  <c r="D1480" i="27"/>
  <c r="A1481" i="27"/>
  <c r="B1481" i="27"/>
  <c r="C1481" i="27"/>
  <c r="D1481" i="27"/>
  <c r="A1482" i="27"/>
  <c r="B1482" i="27"/>
  <c r="C1482" i="27"/>
  <c r="D1482" i="27"/>
  <c r="A1483" i="27"/>
  <c r="B1483" i="27"/>
  <c r="C1483" i="27"/>
  <c r="D1483" i="27"/>
  <c r="A1484" i="27"/>
  <c r="B1484" i="27"/>
  <c r="C1484" i="27"/>
  <c r="D1484" i="27"/>
  <c r="A1485" i="27"/>
  <c r="B1485" i="27"/>
  <c r="C1485" i="27"/>
  <c r="D1485" i="27"/>
  <c r="A1486" i="27"/>
  <c r="B1486" i="27"/>
  <c r="C1486" i="27"/>
  <c r="D1486" i="27"/>
  <c r="A1487" i="27"/>
  <c r="B1487" i="27"/>
  <c r="C1487" i="27"/>
  <c r="D1487" i="27"/>
  <c r="A1488" i="27"/>
  <c r="B1488" i="27"/>
  <c r="C1488" i="27"/>
  <c r="D1488" i="27"/>
  <c r="F907" i="27"/>
  <c r="D907" i="27"/>
  <c r="C907" i="27"/>
  <c r="B907" i="27"/>
  <c r="A907" i="27"/>
  <c r="C906" i="27"/>
  <c r="A906" i="27"/>
  <c r="F840" i="27"/>
  <c r="F841" i="27"/>
  <c r="F842" i="27"/>
  <c r="F843" i="27"/>
  <c r="F844" i="27"/>
  <c r="F845" i="27"/>
  <c r="F846" i="27"/>
  <c r="F847" i="27"/>
  <c r="F848" i="27"/>
  <c r="F849" i="27"/>
  <c r="F850" i="27"/>
  <c r="F851" i="27"/>
  <c r="F852" i="27"/>
  <c r="F853" i="27"/>
  <c r="F854" i="27"/>
  <c r="F855" i="27"/>
  <c r="F856" i="27"/>
  <c r="F857" i="27"/>
  <c r="F858" i="27"/>
  <c r="F859" i="27"/>
  <c r="F860" i="27"/>
  <c r="F861" i="27"/>
  <c r="F862" i="27"/>
  <c r="F863" i="27"/>
  <c r="F864" i="27"/>
  <c r="F865" i="27"/>
  <c r="F866" i="27"/>
  <c r="F867" i="27"/>
  <c r="F868" i="27"/>
  <c r="F869" i="27"/>
  <c r="F870" i="27"/>
  <c r="F871" i="27"/>
  <c r="F872" i="27"/>
  <c r="F873" i="27"/>
  <c r="F874" i="27"/>
  <c r="F875" i="27"/>
  <c r="F876" i="27"/>
  <c r="F877" i="27"/>
  <c r="F878" i="27"/>
  <c r="F879" i="27"/>
  <c r="F880" i="27"/>
  <c r="F881" i="27"/>
  <c r="F882" i="27"/>
  <c r="F883" i="27"/>
  <c r="F884" i="27"/>
  <c r="F885" i="27"/>
  <c r="F886" i="27"/>
  <c r="F887" i="27"/>
  <c r="F888" i="27"/>
  <c r="F889" i="27"/>
  <c r="F890" i="27"/>
  <c r="F891" i="27"/>
  <c r="F892" i="27"/>
  <c r="F893" i="27"/>
  <c r="F894" i="27"/>
  <c r="F895" i="27"/>
  <c r="F896" i="27"/>
  <c r="F897" i="27"/>
  <c r="F898" i="27"/>
  <c r="F899" i="27"/>
  <c r="F900" i="27"/>
  <c r="F901" i="27"/>
  <c r="F902" i="27"/>
  <c r="A840" i="27"/>
  <c r="B840" i="27"/>
  <c r="C840" i="27"/>
  <c r="D840" i="27"/>
  <c r="A841" i="27"/>
  <c r="B841" i="27"/>
  <c r="C841" i="27"/>
  <c r="D841" i="27"/>
  <c r="A842" i="27"/>
  <c r="B842" i="27"/>
  <c r="C842" i="27"/>
  <c r="D842" i="27"/>
  <c r="A843" i="27"/>
  <c r="B843" i="27"/>
  <c r="C843" i="27"/>
  <c r="D843" i="27"/>
  <c r="A844" i="27"/>
  <c r="B844" i="27"/>
  <c r="C844" i="27"/>
  <c r="D844" i="27"/>
  <c r="A845" i="27"/>
  <c r="B845" i="27"/>
  <c r="C845" i="27"/>
  <c r="D845" i="27"/>
  <c r="A846" i="27"/>
  <c r="B846" i="27"/>
  <c r="C846" i="27"/>
  <c r="D846" i="27"/>
  <c r="A847" i="27"/>
  <c r="B847" i="27"/>
  <c r="C847" i="27"/>
  <c r="D847" i="27"/>
  <c r="A848" i="27"/>
  <c r="B848" i="27"/>
  <c r="C848" i="27"/>
  <c r="D848" i="27"/>
  <c r="A849" i="27"/>
  <c r="B849" i="27"/>
  <c r="C849" i="27"/>
  <c r="D849" i="27"/>
  <c r="A850" i="27"/>
  <c r="B850" i="27"/>
  <c r="C850" i="27"/>
  <c r="D850" i="27"/>
  <c r="A851" i="27"/>
  <c r="B851" i="27"/>
  <c r="C851" i="27"/>
  <c r="D851" i="27"/>
  <c r="A852" i="27"/>
  <c r="B852" i="27"/>
  <c r="C852" i="27"/>
  <c r="D852" i="27"/>
  <c r="A853" i="27"/>
  <c r="B853" i="27"/>
  <c r="C853" i="27"/>
  <c r="D853" i="27"/>
  <c r="A854" i="27"/>
  <c r="B854" i="27"/>
  <c r="C854" i="27"/>
  <c r="D854" i="27"/>
  <c r="A855" i="27"/>
  <c r="B855" i="27"/>
  <c r="C855" i="27"/>
  <c r="D855" i="27"/>
  <c r="A856" i="27"/>
  <c r="B856" i="27"/>
  <c r="C856" i="27"/>
  <c r="D856" i="27"/>
  <c r="A857" i="27"/>
  <c r="B857" i="27"/>
  <c r="C857" i="27"/>
  <c r="D857" i="27"/>
  <c r="A858" i="27"/>
  <c r="B858" i="27"/>
  <c r="C858" i="27"/>
  <c r="D858" i="27"/>
  <c r="A859" i="27"/>
  <c r="B859" i="27"/>
  <c r="C859" i="27"/>
  <c r="D859" i="27"/>
  <c r="A860" i="27"/>
  <c r="B860" i="27"/>
  <c r="C860" i="27"/>
  <c r="D860" i="27"/>
  <c r="A861" i="27"/>
  <c r="B861" i="27"/>
  <c r="C861" i="27"/>
  <c r="D861" i="27"/>
  <c r="A862" i="27"/>
  <c r="B862" i="27"/>
  <c r="C862" i="27"/>
  <c r="D862" i="27"/>
  <c r="A863" i="27"/>
  <c r="B863" i="27"/>
  <c r="C863" i="27"/>
  <c r="D863" i="27"/>
  <c r="A864" i="27"/>
  <c r="B864" i="27"/>
  <c r="C864" i="27"/>
  <c r="D864" i="27"/>
  <c r="A865" i="27"/>
  <c r="B865" i="27"/>
  <c r="C865" i="27"/>
  <c r="D865" i="27"/>
  <c r="A866" i="27"/>
  <c r="B866" i="27"/>
  <c r="C866" i="27"/>
  <c r="D866" i="27"/>
  <c r="A867" i="27"/>
  <c r="B867" i="27"/>
  <c r="C867" i="27"/>
  <c r="D867" i="27"/>
  <c r="A868" i="27"/>
  <c r="B868" i="27"/>
  <c r="C868" i="27"/>
  <c r="D868" i="27"/>
  <c r="A869" i="27"/>
  <c r="B869" i="27"/>
  <c r="C869" i="27"/>
  <c r="D869" i="27"/>
  <c r="A870" i="27"/>
  <c r="B870" i="27"/>
  <c r="C870" i="27"/>
  <c r="D870" i="27"/>
  <c r="A871" i="27"/>
  <c r="B871" i="27"/>
  <c r="C871" i="27"/>
  <c r="D871" i="27"/>
  <c r="A872" i="27"/>
  <c r="B872" i="27"/>
  <c r="C872" i="27"/>
  <c r="D872" i="27"/>
  <c r="A873" i="27"/>
  <c r="B873" i="27"/>
  <c r="C873" i="27"/>
  <c r="D873" i="27"/>
  <c r="A874" i="27"/>
  <c r="B874" i="27"/>
  <c r="C874" i="27"/>
  <c r="D874" i="27"/>
  <c r="A875" i="27"/>
  <c r="B875" i="27"/>
  <c r="C875" i="27"/>
  <c r="D875" i="27"/>
  <c r="A876" i="27"/>
  <c r="B876" i="27"/>
  <c r="C876" i="27"/>
  <c r="D876" i="27"/>
  <c r="A877" i="27"/>
  <c r="B877" i="27"/>
  <c r="C877" i="27"/>
  <c r="D877" i="27"/>
  <c r="A878" i="27"/>
  <c r="B878" i="27"/>
  <c r="C878" i="27"/>
  <c r="D878" i="27"/>
  <c r="A879" i="27"/>
  <c r="B879" i="27"/>
  <c r="C879" i="27"/>
  <c r="D879" i="27"/>
  <c r="A880" i="27"/>
  <c r="B880" i="27"/>
  <c r="C880" i="27"/>
  <c r="D880" i="27"/>
  <c r="A881" i="27"/>
  <c r="B881" i="27"/>
  <c r="C881" i="27"/>
  <c r="D881" i="27"/>
  <c r="A882" i="27"/>
  <c r="B882" i="27"/>
  <c r="C882" i="27"/>
  <c r="D882" i="27"/>
  <c r="A883" i="27"/>
  <c r="B883" i="27"/>
  <c r="C883" i="27"/>
  <c r="D883" i="27"/>
  <c r="A884" i="27"/>
  <c r="B884" i="27"/>
  <c r="C884" i="27"/>
  <c r="D884" i="27"/>
  <c r="A885" i="27"/>
  <c r="B885" i="27"/>
  <c r="C885" i="27"/>
  <c r="D885" i="27"/>
  <c r="A886" i="27"/>
  <c r="B886" i="27"/>
  <c r="C886" i="27"/>
  <c r="D886" i="27"/>
  <c r="A887" i="27"/>
  <c r="B887" i="27"/>
  <c r="C887" i="27"/>
  <c r="D887" i="27"/>
  <c r="A888" i="27"/>
  <c r="B888" i="27"/>
  <c r="C888" i="27"/>
  <c r="D888" i="27"/>
  <c r="A889" i="27"/>
  <c r="B889" i="27"/>
  <c r="C889" i="27"/>
  <c r="D889" i="27"/>
  <c r="A890" i="27"/>
  <c r="B890" i="27"/>
  <c r="C890" i="27"/>
  <c r="D890" i="27"/>
  <c r="A891" i="27"/>
  <c r="B891" i="27"/>
  <c r="C891" i="27"/>
  <c r="D891" i="27"/>
  <c r="A892" i="27"/>
  <c r="B892" i="27"/>
  <c r="C892" i="27"/>
  <c r="D892" i="27"/>
  <c r="A893" i="27"/>
  <c r="B893" i="27"/>
  <c r="C893" i="27"/>
  <c r="D893" i="27"/>
  <c r="A894" i="27"/>
  <c r="B894" i="27"/>
  <c r="C894" i="27"/>
  <c r="D894" i="27"/>
  <c r="A895" i="27"/>
  <c r="B895" i="27"/>
  <c r="C895" i="27"/>
  <c r="D895" i="27"/>
  <c r="A896" i="27"/>
  <c r="B896" i="27"/>
  <c r="C896" i="27"/>
  <c r="D896" i="27"/>
  <c r="A897" i="27"/>
  <c r="B897" i="27"/>
  <c r="C897" i="27"/>
  <c r="D897" i="27"/>
  <c r="A898" i="27"/>
  <c r="B898" i="27"/>
  <c r="C898" i="27"/>
  <c r="D898" i="27"/>
  <c r="A899" i="27"/>
  <c r="B899" i="27"/>
  <c r="C899" i="27"/>
  <c r="D899" i="27"/>
  <c r="A900" i="27"/>
  <c r="B900" i="27"/>
  <c r="C900" i="27"/>
  <c r="D900" i="27"/>
  <c r="A901" i="27"/>
  <c r="B901" i="27"/>
  <c r="C901" i="27"/>
  <c r="D901" i="27"/>
  <c r="A902" i="27"/>
  <c r="B902" i="27"/>
  <c r="C902" i="27"/>
  <c r="D902" i="27"/>
  <c r="F839" i="27"/>
  <c r="D839" i="27"/>
  <c r="C839" i="27"/>
  <c r="B839" i="27"/>
  <c r="A839" i="27"/>
  <c r="C838" i="27"/>
  <c r="A838" i="27"/>
  <c r="F762" i="27"/>
  <c r="F763" i="27"/>
  <c r="F764" i="27"/>
  <c r="F765" i="27"/>
  <c r="F766" i="27"/>
  <c r="F767" i="27"/>
  <c r="F768" i="27"/>
  <c r="F769" i="27"/>
  <c r="F770" i="27"/>
  <c r="F771" i="27"/>
  <c r="F772" i="27"/>
  <c r="F773" i="27"/>
  <c r="F774" i="27"/>
  <c r="F775" i="27"/>
  <c r="F776" i="27"/>
  <c r="F777" i="27"/>
  <c r="F778" i="27"/>
  <c r="F779" i="27"/>
  <c r="F780" i="27"/>
  <c r="F781" i="27"/>
  <c r="F782" i="27"/>
  <c r="F783" i="27"/>
  <c r="F784" i="27"/>
  <c r="F785" i="27"/>
  <c r="F786" i="27"/>
  <c r="F787" i="27"/>
  <c r="F788" i="27"/>
  <c r="F789" i="27"/>
  <c r="F790" i="27"/>
  <c r="F791" i="27"/>
  <c r="F792" i="27"/>
  <c r="F793" i="27"/>
  <c r="F794" i="27"/>
  <c r="F795" i="27"/>
  <c r="F796" i="27"/>
  <c r="F797" i="27"/>
  <c r="F798" i="27"/>
  <c r="F799" i="27"/>
  <c r="F800" i="27"/>
  <c r="F801" i="27"/>
  <c r="F802" i="27"/>
  <c r="F803" i="27"/>
  <c r="F804" i="27"/>
  <c r="F805" i="27"/>
  <c r="F806" i="27"/>
  <c r="F807" i="27"/>
  <c r="F808" i="27"/>
  <c r="F809" i="27"/>
  <c r="F810" i="27"/>
  <c r="F811" i="27"/>
  <c r="F812" i="27"/>
  <c r="F813" i="27"/>
  <c r="F814" i="27"/>
  <c r="F815" i="27"/>
  <c r="F816" i="27"/>
  <c r="F817" i="27"/>
  <c r="F818" i="27"/>
  <c r="F819" i="27"/>
  <c r="F820" i="27"/>
  <c r="F821" i="27"/>
  <c r="F822" i="27"/>
  <c r="F823" i="27"/>
  <c r="F824" i="27"/>
  <c r="F825" i="27"/>
  <c r="F826" i="27"/>
  <c r="F827" i="27"/>
  <c r="F828" i="27"/>
  <c r="F829" i="27"/>
  <c r="F830" i="27"/>
  <c r="F831" i="27"/>
  <c r="F832" i="27"/>
  <c r="F833" i="27"/>
  <c r="F834" i="27"/>
  <c r="F835" i="27"/>
  <c r="A762" i="27"/>
  <c r="B762" i="27"/>
  <c r="C762" i="27"/>
  <c r="D762" i="27"/>
  <c r="A763" i="27"/>
  <c r="B763" i="27"/>
  <c r="C763" i="27"/>
  <c r="D763" i="27"/>
  <c r="A764" i="27"/>
  <c r="B764" i="27"/>
  <c r="C764" i="27"/>
  <c r="D764" i="27"/>
  <c r="A765" i="27"/>
  <c r="B765" i="27"/>
  <c r="C765" i="27"/>
  <c r="D765" i="27"/>
  <c r="A766" i="27"/>
  <c r="B766" i="27"/>
  <c r="C766" i="27"/>
  <c r="D766" i="27"/>
  <c r="A767" i="27"/>
  <c r="B767" i="27"/>
  <c r="C767" i="27"/>
  <c r="D767" i="27"/>
  <c r="A768" i="27"/>
  <c r="B768" i="27"/>
  <c r="C768" i="27"/>
  <c r="D768" i="27"/>
  <c r="A769" i="27"/>
  <c r="B769" i="27"/>
  <c r="C769" i="27"/>
  <c r="D769" i="27"/>
  <c r="A770" i="27"/>
  <c r="B770" i="27"/>
  <c r="C770" i="27"/>
  <c r="D770" i="27"/>
  <c r="A771" i="27"/>
  <c r="B771" i="27"/>
  <c r="C771" i="27"/>
  <c r="D771" i="27"/>
  <c r="A772" i="27"/>
  <c r="B772" i="27"/>
  <c r="C772" i="27"/>
  <c r="D772" i="27"/>
  <c r="A773" i="27"/>
  <c r="B773" i="27"/>
  <c r="C773" i="27"/>
  <c r="D773" i="27"/>
  <c r="A774" i="27"/>
  <c r="B774" i="27"/>
  <c r="C774" i="27"/>
  <c r="D774" i="27"/>
  <c r="A775" i="27"/>
  <c r="B775" i="27"/>
  <c r="C775" i="27"/>
  <c r="D775" i="27"/>
  <c r="A776" i="27"/>
  <c r="B776" i="27"/>
  <c r="C776" i="27"/>
  <c r="D776" i="27"/>
  <c r="A777" i="27"/>
  <c r="B777" i="27"/>
  <c r="C777" i="27"/>
  <c r="D777" i="27"/>
  <c r="A778" i="27"/>
  <c r="B778" i="27"/>
  <c r="C778" i="27"/>
  <c r="D778" i="27"/>
  <c r="A779" i="27"/>
  <c r="B779" i="27"/>
  <c r="C779" i="27"/>
  <c r="D779" i="27"/>
  <c r="A780" i="27"/>
  <c r="B780" i="27"/>
  <c r="C780" i="27"/>
  <c r="D780" i="27"/>
  <c r="A781" i="27"/>
  <c r="B781" i="27"/>
  <c r="C781" i="27"/>
  <c r="D781" i="27"/>
  <c r="A782" i="27"/>
  <c r="B782" i="27"/>
  <c r="C782" i="27"/>
  <c r="D782" i="27"/>
  <c r="A783" i="27"/>
  <c r="B783" i="27"/>
  <c r="C783" i="27"/>
  <c r="D783" i="27"/>
  <c r="A784" i="27"/>
  <c r="B784" i="27"/>
  <c r="C784" i="27"/>
  <c r="D784" i="27"/>
  <c r="A785" i="27"/>
  <c r="B785" i="27"/>
  <c r="C785" i="27"/>
  <c r="D785" i="27"/>
  <c r="A786" i="27"/>
  <c r="B786" i="27"/>
  <c r="C786" i="27"/>
  <c r="D786" i="27"/>
  <c r="A787" i="27"/>
  <c r="B787" i="27"/>
  <c r="C787" i="27"/>
  <c r="D787" i="27"/>
  <c r="A788" i="27"/>
  <c r="B788" i="27"/>
  <c r="C788" i="27"/>
  <c r="D788" i="27"/>
  <c r="A789" i="27"/>
  <c r="B789" i="27"/>
  <c r="C789" i="27"/>
  <c r="D789" i="27"/>
  <c r="A790" i="27"/>
  <c r="B790" i="27"/>
  <c r="C790" i="27"/>
  <c r="D790" i="27"/>
  <c r="A791" i="27"/>
  <c r="B791" i="27"/>
  <c r="C791" i="27"/>
  <c r="D791" i="27"/>
  <c r="A792" i="27"/>
  <c r="B792" i="27"/>
  <c r="C792" i="27"/>
  <c r="D792" i="27"/>
  <c r="A793" i="27"/>
  <c r="B793" i="27"/>
  <c r="C793" i="27"/>
  <c r="D793" i="27"/>
  <c r="A794" i="27"/>
  <c r="B794" i="27"/>
  <c r="C794" i="27"/>
  <c r="D794" i="27"/>
  <c r="A795" i="27"/>
  <c r="B795" i="27"/>
  <c r="C795" i="27"/>
  <c r="D795" i="27"/>
  <c r="A796" i="27"/>
  <c r="B796" i="27"/>
  <c r="C796" i="27"/>
  <c r="D796" i="27"/>
  <c r="A797" i="27"/>
  <c r="B797" i="27"/>
  <c r="C797" i="27"/>
  <c r="D797" i="27"/>
  <c r="A798" i="27"/>
  <c r="B798" i="27"/>
  <c r="C798" i="27"/>
  <c r="D798" i="27"/>
  <c r="A799" i="27"/>
  <c r="B799" i="27"/>
  <c r="C799" i="27"/>
  <c r="D799" i="27"/>
  <c r="A800" i="27"/>
  <c r="B800" i="27"/>
  <c r="C800" i="27"/>
  <c r="D800" i="27"/>
  <c r="A801" i="27"/>
  <c r="B801" i="27"/>
  <c r="C801" i="27"/>
  <c r="D801" i="27"/>
  <c r="A802" i="27"/>
  <c r="B802" i="27"/>
  <c r="C802" i="27"/>
  <c r="D802" i="27"/>
  <c r="A803" i="27"/>
  <c r="B803" i="27"/>
  <c r="C803" i="27"/>
  <c r="D803" i="27"/>
  <c r="A804" i="27"/>
  <c r="B804" i="27"/>
  <c r="C804" i="27"/>
  <c r="D804" i="27"/>
  <c r="A805" i="27"/>
  <c r="B805" i="27"/>
  <c r="C805" i="27"/>
  <c r="D805" i="27"/>
  <c r="A806" i="27"/>
  <c r="B806" i="27"/>
  <c r="C806" i="27"/>
  <c r="D806" i="27"/>
  <c r="A807" i="27"/>
  <c r="B807" i="27"/>
  <c r="C807" i="27"/>
  <c r="D807" i="27"/>
  <c r="A808" i="27"/>
  <c r="B808" i="27"/>
  <c r="C808" i="27"/>
  <c r="D808" i="27"/>
  <c r="A809" i="27"/>
  <c r="B809" i="27"/>
  <c r="C809" i="27"/>
  <c r="D809" i="27"/>
  <c r="A810" i="27"/>
  <c r="B810" i="27"/>
  <c r="C810" i="27"/>
  <c r="D810" i="27"/>
  <c r="A811" i="27"/>
  <c r="B811" i="27"/>
  <c r="C811" i="27"/>
  <c r="D811" i="27"/>
  <c r="A812" i="27"/>
  <c r="B812" i="27"/>
  <c r="C812" i="27"/>
  <c r="D812" i="27"/>
  <c r="A813" i="27"/>
  <c r="B813" i="27"/>
  <c r="C813" i="27"/>
  <c r="D813" i="27"/>
  <c r="A814" i="27"/>
  <c r="B814" i="27"/>
  <c r="C814" i="27"/>
  <c r="D814" i="27"/>
  <c r="A815" i="27"/>
  <c r="B815" i="27"/>
  <c r="C815" i="27"/>
  <c r="D815" i="27"/>
  <c r="A816" i="27"/>
  <c r="B816" i="27"/>
  <c r="C816" i="27"/>
  <c r="D816" i="27"/>
  <c r="A817" i="27"/>
  <c r="B817" i="27"/>
  <c r="C817" i="27"/>
  <c r="D817" i="27"/>
  <c r="A818" i="27"/>
  <c r="B818" i="27"/>
  <c r="C818" i="27"/>
  <c r="D818" i="27"/>
  <c r="A819" i="27"/>
  <c r="B819" i="27"/>
  <c r="C819" i="27"/>
  <c r="D819" i="27"/>
  <c r="A820" i="27"/>
  <c r="B820" i="27"/>
  <c r="C820" i="27"/>
  <c r="D820" i="27"/>
  <c r="A821" i="27"/>
  <c r="B821" i="27"/>
  <c r="C821" i="27"/>
  <c r="D821" i="27"/>
  <c r="A822" i="27"/>
  <c r="B822" i="27"/>
  <c r="C822" i="27"/>
  <c r="D822" i="27"/>
  <c r="A823" i="27"/>
  <c r="B823" i="27"/>
  <c r="C823" i="27"/>
  <c r="D823" i="27"/>
  <c r="A824" i="27"/>
  <c r="B824" i="27"/>
  <c r="C824" i="27"/>
  <c r="D824" i="27"/>
  <c r="A825" i="27"/>
  <c r="B825" i="27"/>
  <c r="C825" i="27"/>
  <c r="D825" i="27"/>
  <c r="A826" i="27"/>
  <c r="B826" i="27"/>
  <c r="C826" i="27"/>
  <c r="D826" i="27"/>
  <c r="A827" i="27"/>
  <c r="B827" i="27"/>
  <c r="C827" i="27"/>
  <c r="D827" i="27"/>
  <c r="A828" i="27"/>
  <c r="B828" i="27"/>
  <c r="C828" i="27"/>
  <c r="D828" i="27"/>
  <c r="A829" i="27"/>
  <c r="B829" i="27"/>
  <c r="C829" i="27"/>
  <c r="D829" i="27"/>
  <c r="A830" i="27"/>
  <c r="B830" i="27"/>
  <c r="C830" i="27"/>
  <c r="D830" i="27"/>
  <c r="A831" i="27"/>
  <c r="B831" i="27"/>
  <c r="C831" i="27"/>
  <c r="D831" i="27"/>
  <c r="A832" i="27"/>
  <c r="B832" i="27"/>
  <c r="C832" i="27"/>
  <c r="D832" i="27"/>
  <c r="A833" i="27"/>
  <c r="B833" i="27"/>
  <c r="C833" i="27"/>
  <c r="D833" i="27"/>
  <c r="A834" i="27"/>
  <c r="B834" i="27"/>
  <c r="C834" i="27"/>
  <c r="D834" i="27"/>
  <c r="A835" i="27"/>
  <c r="B835" i="27"/>
  <c r="C835" i="27"/>
  <c r="D835" i="27"/>
  <c r="F761" i="27"/>
  <c r="D761" i="27"/>
  <c r="C761" i="27"/>
  <c r="B761" i="27"/>
  <c r="A761" i="27"/>
  <c r="C760" i="27"/>
  <c r="A760" i="27"/>
  <c r="F703" i="27"/>
  <c r="F704" i="27"/>
  <c r="F705" i="27"/>
  <c r="F706" i="27"/>
  <c r="F707" i="27"/>
  <c r="F708" i="27"/>
  <c r="F709" i="27"/>
  <c r="F710" i="27"/>
  <c r="F711" i="27"/>
  <c r="F712" i="27"/>
  <c r="F713" i="27"/>
  <c r="F714" i="27"/>
  <c r="F715" i="27"/>
  <c r="F716" i="27"/>
  <c r="F717" i="27"/>
  <c r="F718" i="27"/>
  <c r="F719" i="27"/>
  <c r="F720" i="27"/>
  <c r="F721" i="27"/>
  <c r="F722" i="27"/>
  <c r="F723" i="27"/>
  <c r="F724" i="27"/>
  <c r="F725" i="27"/>
  <c r="F726" i="27"/>
  <c r="F727" i="27"/>
  <c r="F728" i="27"/>
  <c r="F729" i="27"/>
  <c r="F730" i="27"/>
  <c r="F731" i="27"/>
  <c r="F732" i="27"/>
  <c r="F733" i="27"/>
  <c r="F734" i="27"/>
  <c r="F735" i="27"/>
  <c r="F736" i="27"/>
  <c r="F737" i="27"/>
  <c r="F738" i="27"/>
  <c r="F739" i="27"/>
  <c r="F740" i="27"/>
  <c r="F741" i="27"/>
  <c r="F742" i="27"/>
  <c r="F743" i="27"/>
  <c r="F744" i="27"/>
  <c r="F745" i="27"/>
  <c r="F746" i="27"/>
  <c r="F747" i="27"/>
  <c r="F748" i="27"/>
  <c r="F749" i="27"/>
  <c r="F750" i="27"/>
  <c r="F751" i="27"/>
  <c r="F752" i="27"/>
  <c r="F753" i="27"/>
  <c r="F754" i="27"/>
  <c r="F755" i="27"/>
  <c r="F756" i="27"/>
  <c r="F757" i="27"/>
  <c r="A703" i="27"/>
  <c r="B703" i="27"/>
  <c r="C703" i="27"/>
  <c r="D703" i="27"/>
  <c r="A704" i="27"/>
  <c r="B704" i="27"/>
  <c r="C704" i="27"/>
  <c r="D704" i="27"/>
  <c r="A705" i="27"/>
  <c r="B705" i="27"/>
  <c r="C705" i="27"/>
  <c r="D705" i="27"/>
  <c r="A706" i="27"/>
  <c r="B706" i="27"/>
  <c r="C706" i="27"/>
  <c r="D706" i="27"/>
  <c r="A707" i="27"/>
  <c r="B707" i="27"/>
  <c r="C707" i="27"/>
  <c r="D707" i="27"/>
  <c r="A708" i="27"/>
  <c r="B708" i="27"/>
  <c r="C708" i="27"/>
  <c r="D708" i="27"/>
  <c r="A709" i="27"/>
  <c r="B709" i="27"/>
  <c r="C709" i="27"/>
  <c r="D709" i="27"/>
  <c r="A710" i="27"/>
  <c r="B710" i="27"/>
  <c r="C710" i="27"/>
  <c r="D710" i="27"/>
  <c r="A711" i="27"/>
  <c r="B711" i="27"/>
  <c r="C711" i="27"/>
  <c r="D711" i="27"/>
  <c r="A712" i="27"/>
  <c r="B712" i="27"/>
  <c r="C712" i="27"/>
  <c r="D712" i="27"/>
  <c r="A713" i="27"/>
  <c r="B713" i="27"/>
  <c r="C713" i="27"/>
  <c r="D713" i="27"/>
  <c r="A714" i="27"/>
  <c r="B714" i="27"/>
  <c r="C714" i="27"/>
  <c r="D714" i="27"/>
  <c r="A715" i="27"/>
  <c r="B715" i="27"/>
  <c r="C715" i="27"/>
  <c r="D715" i="27"/>
  <c r="A716" i="27"/>
  <c r="B716" i="27"/>
  <c r="C716" i="27"/>
  <c r="D716" i="27"/>
  <c r="A717" i="27"/>
  <c r="B717" i="27"/>
  <c r="C717" i="27"/>
  <c r="D717" i="27"/>
  <c r="A718" i="27"/>
  <c r="B718" i="27"/>
  <c r="C718" i="27"/>
  <c r="D718" i="27"/>
  <c r="A719" i="27"/>
  <c r="B719" i="27"/>
  <c r="C719" i="27"/>
  <c r="D719" i="27"/>
  <c r="A720" i="27"/>
  <c r="B720" i="27"/>
  <c r="C720" i="27"/>
  <c r="D720" i="27"/>
  <c r="A721" i="27"/>
  <c r="B721" i="27"/>
  <c r="C721" i="27"/>
  <c r="D721" i="27"/>
  <c r="A722" i="27"/>
  <c r="B722" i="27"/>
  <c r="C722" i="27"/>
  <c r="D722" i="27"/>
  <c r="A723" i="27"/>
  <c r="B723" i="27"/>
  <c r="C723" i="27"/>
  <c r="D723" i="27"/>
  <c r="A724" i="27"/>
  <c r="B724" i="27"/>
  <c r="C724" i="27"/>
  <c r="D724" i="27"/>
  <c r="A725" i="27"/>
  <c r="B725" i="27"/>
  <c r="C725" i="27"/>
  <c r="D725" i="27"/>
  <c r="A726" i="27"/>
  <c r="B726" i="27"/>
  <c r="C726" i="27"/>
  <c r="D726" i="27"/>
  <c r="A727" i="27"/>
  <c r="B727" i="27"/>
  <c r="C727" i="27"/>
  <c r="D727" i="27"/>
  <c r="A728" i="27"/>
  <c r="B728" i="27"/>
  <c r="C728" i="27"/>
  <c r="D728" i="27"/>
  <c r="A729" i="27"/>
  <c r="B729" i="27"/>
  <c r="C729" i="27"/>
  <c r="D729" i="27"/>
  <c r="A730" i="27"/>
  <c r="B730" i="27"/>
  <c r="C730" i="27"/>
  <c r="D730" i="27"/>
  <c r="A731" i="27"/>
  <c r="B731" i="27"/>
  <c r="C731" i="27"/>
  <c r="D731" i="27"/>
  <c r="A732" i="27"/>
  <c r="B732" i="27"/>
  <c r="C732" i="27"/>
  <c r="D732" i="27"/>
  <c r="A733" i="27"/>
  <c r="B733" i="27"/>
  <c r="C733" i="27"/>
  <c r="D733" i="27"/>
  <c r="A734" i="27"/>
  <c r="B734" i="27"/>
  <c r="C734" i="27"/>
  <c r="D734" i="27"/>
  <c r="A735" i="27"/>
  <c r="B735" i="27"/>
  <c r="C735" i="27"/>
  <c r="D735" i="27"/>
  <c r="A736" i="27"/>
  <c r="B736" i="27"/>
  <c r="C736" i="27"/>
  <c r="D736" i="27"/>
  <c r="A737" i="27"/>
  <c r="B737" i="27"/>
  <c r="C737" i="27"/>
  <c r="D737" i="27"/>
  <c r="A738" i="27"/>
  <c r="B738" i="27"/>
  <c r="C738" i="27"/>
  <c r="D738" i="27"/>
  <c r="A739" i="27"/>
  <c r="B739" i="27"/>
  <c r="C739" i="27"/>
  <c r="D739" i="27"/>
  <c r="A740" i="27"/>
  <c r="B740" i="27"/>
  <c r="C740" i="27"/>
  <c r="D740" i="27"/>
  <c r="A741" i="27"/>
  <c r="B741" i="27"/>
  <c r="C741" i="27"/>
  <c r="D741" i="27"/>
  <c r="A742" i="27"/>
  <c r="B742" i="27"/>
  <c r="C742" i="27"/>
  <c r="D742" i="27"/>
  <c r="A743" i="27"/>
  <c r="B743" i="27"/>
  <c r="C743" i="27"/>
  <c r="D743" i="27"/>
  <c r="A744" i="27"/>
  <c r="B744" i="27"/>
  <c r="C744" i="27"/>
  <c r="D744" i="27"/>
  <c r="A745" i="27"/>
  <c r="B745" i="27"/>
  <c r="C745" i="27"/>
  <c r="D745" i="27"/>
  <c r="A746" i="27"/>
  <c r="B746" i="27"/>
  <c r="C746" i="27"/>
  <c r="D746" i="27"/>
  <c r="A747" i="27"/>
  <c r="B747" i="27"/>
  <c r="C747" i="27"/>
  <c r="D747" i="27"/>
  <c r="A748" i="27"/>
  <c r="B748" i="27"/>
  <c r="C748" i="27"/>
  <c r="D748" i="27"/>
  <c r="A749" i="27"/>
  <c r="B749" i="27"/>
  <c r="C749" i="27"/>
  <c r="D749" i="27"/>
  <c r="A750" i="27"/>
  <c r="B750" i="27"/>
  <c r="C750" i="27"/>
  <c r="D750" i="27"/>
  <c r="A751" i="27"/>
  <c r="B751" i="27"/>
  <c r="C751" i="27"/>
  <c r="D751" i="27"/>
  <c r="A752" i="27"/>
  <c r="B752" i="27"/>
  <c r="C752" i="27"/>
  <c r="D752" i="27"/>
  <c r="A753" i="27"/>
  <c r="B753" i="27"/>
  <c r="C753" i="27"/>
  <c r="D753" i="27"/>
  <c r="A754" i="27"/>
  <c r="B754" i="27"/>
  <c r="C754" i="27"/>
  <c r="D754" i="27"/>
  <c r="A755" i="27"/>
  <c r="B755" i="27"/>
  <c r="C755" i="27"/>
  <c r="D755" i="27"/>
  <c r="A756" i="27"/>
  <c r="B756" i="27"/>
  <c r="C756" i="27"/>
  <c r="D756" i="27"/>
  <c r="A757" i="27"/>
  <c r="B757" i="27"/>
  <c r="C757" i="27"/>
  <c r="D757" i="27"/>
  <c r="F702" i="27"/>
  <c r="D702" i="27"/>
  <c r="C702" i="27"/>
  <c r="B702" i="27"/>
  <c r="A702" i="27"/>
  <c r="C701" i="27"/>
  <c r="A701" i="27"/>
  <c r="F614" i="27"/>
  <c r="F615" i="27"/>
  <c r="F616" i="27"/>
  <c r="F617" i="27"/>
  <c r="F618" i="27"/>
  <c r="F619" i="27"/>
  <c r="F620" i="27"/>
  <c r="F621" i="27"/>
  <c r="F622" i="27"/>
  <c r="F623" i="27"/>
  <c r="F624" i="27"/>
  <c r="F625" i="27"/>
  <c r="F626" i="27"/>
  <c r="F627" i="27"/>
  <c r="F628" i="27"/>
  <c r="F629" i="27"/>
  <c r="F630" i="27"/>
  <c r="F631" i="27"/>
  <c r="F632" i="27"/>
  <c r="F633" i="27"/>
  <c r="F634" i="27"/>
  <c r="F635" i="27"/>
  <c r="F636" i="27"/>
  <c r="F637" i="27"/>
  <c r="F638" i="27"/>
  <c r="F639" i="27"/>
  <c r="F640" i="27"/>
  <c r="F641" i="27"/>
  <c r="F642" i="27"/>
  <c r="F643" i="27"/>
  <c r="F644" i="27"/>
  <c r="F645" i="27"/>
  <c r="F646" i="27"/>
  <c r="F647" i="27"/>
  <c r="F648" i="27"/>
  <c r="F649" i="27"/>
  <c r="F650" i="27"/>
  <c r="F651" i="27"/>
  <c r="F652" i="27"/>
  <c r="F653" i="27"/>
  <c r="F654" i="27"/>
  <c r="F655" i="27"/>
  <c r="F656" i="27"/>
  <c r="F657" i="27"/>
  <c r="F658" i="27"/>
  <c r="F659" i="27"/>
  <c r="F660" i="27"/>
  <c r="F661" i="27"/>
  <c r="F662" i="27"/>
  <c r="F663" i="27"/>
  <c r="F664" i="27"/>
  <c r="F665" i="27"/>
  <c r="F666" i="27"/>
  <c r="F667" i="27"/>
  <c r="F668" i="27"/>
  <c r="F669" i="27"/>
  <c r="F670" i="27"/>
  <c r="F671" i="27"/>
  <c r="F672" i="27"/>
  <c r="F673" i="27"/>
  <c r="F674" i="27"/>
  <c r="F675" i="27"/>
  <c r="F676" i="27"/>
  <c r="F677" i="27"/>
  <c r="F678" i="27"/>
  <c r="F679" i="27"/>
  <c r="F680" i="27"/>
  <c r="F681" i="27"/>
  <c r="F682" i="27"/>
  <c r="F683" i="27"/>
  <c r="F684" i="27"/>
  <c r="F685" i="27"/>
  <c r="F686" i="27"/>
  <c r="F687" i="27"/>
  <c r="F688" i="27"/>
  <c r="F689" i="27"/>
  <c r="F690" i="27"/>
  <c r="F691" i="27"/>
  <c r="F692" i="27"/>
  <c r="F693" i="27"/>
  <c r="F694" i="27"/>
  <c r="F695" i="27"/>
  <c r="F696" i="27"/>
  <c r="F697" i="27"/>
  <c r="F698" i="27"/>
  <c r="A690" i="27"/>
  <c r="B690" i="27"/>
  <c r="C690" i="27"/>
  <c r="D690" i="27"/>
  <c r="A691" i="27"/>
  <c r="B691" i="27"/>
  <c r="C691" i="27"/>
  <c r="D691" i="27"/>
  <c r="A692" i="27"/>
  <c r="B692" i="27"/>
  <c r="C692" i="27"/>
  <c r="D692" i="27"/>
  <c r="A693" i="27"/>
  <c r="B693" i="27"/>
  <c r="C693" i="27"/>
  <c r="D693" i="27"/>
  <c r="A694" i="27"/>
  <c r="B694" i="27"/>
  <c r="C694" i="27"/>
  <c r="D694" i="27"/>
  <c r="A695" i="27"/>
  <c r="B695" i="27"/>
  <c r="C695" i="27"/>
  <c r="D695" i="27"/>
  <c r="A696" i="27"/>
  <c r="B696" i="27"/>
  <c r="C696" i="27"/>
  <c r="D696" i="27"/>
  <c r="A697" i="27"/>
  <c r="B697" i="27"/>
  <c r="C697" i="27"/>
  <c r="D697" i="27"/>
  <c r="A698" i="27"/>
  <c r="B698" i="27"/>
  <c r="C698" i="27"/>
  <c r="D698" i="27"/>
  <c r="A614" i="27"/>
  <c r="B614" i="27"/>
  <c r="C614" i="27"/>
  <c r="D614" i="27"/>
  <c r="A615" i="27"/>
  <c r="B615" i="27"/>
  <c r="C615" i="27"/>
  <c r="D615" i="27"/>
  <c r="A616" i="27"/>
  <c r="B616" i="27"/>
  <c r="C616" i="27"/>
  <c r="D616" i="27"/>
  <c r="A617" i="27"/>
  <c r="B617" i="27"/>
  <c r="C617" i="27"/>
  <c r="D617" i="27"/>
  <c r="A618" i="27"/>
  <c r="B618" i="27"/>
  <c r="C618" i="27"/>
  <c r="D618" i="27"/>
  <c r="A619" i="27"/>
  <c r="B619" i="27"/>
  <c r="C619" i="27"/>
  <c r="D619" i="27"/>
  <c r="A620" i="27"/>
  <c r="B620" i="27"/>
  <c r="C620" i="27"/>
  <c r="D620" i="27"/>
  <c r="A621" i="27"/>
  <c r="B621" i="27"/>
  <c r="C621" i="27"/>
  <c r="D621" i="27"/>
  <c r="A622" i="27"/>
  <c r="B622" i="27"/>
  <c r="C622" i="27"/>
  <c r="D622" i="27"/>
  <c r="A623" i="27"/>
  <c r="B623" i="27"/>
  <c r="C623" i="27"/>
  <c r="D623" i="27"/>
  <c r="A624" i="27"/>
  <c r="B624" i="27"/>
  <c r="C624" i="27"/>
  <c r="D624" i="27"/>
  <c r="A625" i="27"/>
  <c r="B625" i="27"/>
  <c r="C625" i="27"/>
  <c r="D625" i="27"/>
  <c r="A626" i="27"/>
  <c r="B626" i="27"/>
  <c r="C626" i="27"/>
  <c r="D626" i="27"/>
  <c r="A627" i="27"/>
  <c r="B627" i="27"/>
  <c r="C627" i="27"/>
  <c r="D627" i="27"/>
  <c r="A628" i="27"/>
  <c r="B628" i="27"/>
  <c r="C628" i="27"/>
  <c r="D628" i="27"/>
  <c r="A629" i="27"/>
  <c r="B629" i="27"/>
  <c r="C629" i="27"/>
  <c r="D629" i="27"/>
  <c r="A630" i="27"/>
  <c r="B630" i="27"/>
  <c r="C630" i="27"/>
  <c r="D630" i="27"/>
  <c r="A631" i="27"/>
  <c r="B631" i="27"/>
  <c r="C631" i="27"/>
  <c r="D631" i="27"/>
  <c r="A632" i="27"/>
  <c r="B632" i="27"/>
  <c r="C632" i="27"/>
  <c r="D632" i="27"/>
  <c r="A633" i="27"/>
  <c r="B633" i="27"/>
  <c r="C633" i="27"/>
  <c r="D633" i="27"/>
  <c r="A634" i="27"/>
  <c r="B634" i="27"/>
  <c r="C634" i="27"/>
  <c r="D634" i="27"/>
  <c r="A635" i="27"/>
  <c r="B635" i="27"/>
  <c r="C635" i="27"/>
  <c r="D635" i="27"/>
  <c r="A636" i="27"/>
  <c r="B636" i="27"/>
  <c r="C636" i="27"/>
  <c r="D636" i="27"/>
  <c r="A637" i="27"/>
  <c r="B637" i="27"/>
  <c r="C637" i="27"/>
  <c r="D637" i="27"/>
  <c r="A638" i="27"/>
  <c r="B638" i="27"/>
  <c r="C638" i="27"/>
  <c r="D638" i="27"/>
  <c r="A639" i="27"/>
  <c r="B639" i="27"/>
  <c r="C639" i="27"/>
  <c r="D639" i="27"/>
  <c r="A640" i="27"/>
  <c r="B640" i="27"/>
  <c r="C640" i="27"/>
  <c r="D640" i="27"/>
  <c r="A641" i="27"/>
  <c r="B641" i="27"/>
  <c r="C641" i="27"/>
  <c r="D641" i="27"/>
  <c r="A642" i="27"/>
  <c r="B642" i="27"/>
  <c r="C642" i="27"/>
  <c r="D642" i="27"/>
  <c r="A643" i="27"/>
  <c r="B643" i="27"/>
  <c r="C643" i="27"/>
  <c r="D643" i="27"/>
  <c r="A644" i="27"/>
  <c r="B644" i="27"/>
  <c r="C644" i="27"/>
  <c r="D644" i="27"/>
  <c r="A645" i="27"/>
  <c r="B645" i="27"/>
  <c r="C645" i="27"/>
  <c r="D645" i="27"/>
  <c r="A646" i="27"/>
  <c r="B646" i="27"/>
  <c r="C646" i="27"/>
  <c r="D646" i="27"/>
  <c r="A647" i="27"/>
  <c r="B647" i="27"/>
  <c r="C647" i="27"/>
  <c r="D647" i="27"/>
  <c r="A648" i="27"/>
  <c r="B648" i="27"/>
  <c r="C648" i="27"/>
  <c r="D648" i="27"/>
  <c r="A649" i="27"/>
  <c r="B649" i="27"/>
  <c r="C649" i="27"/>
  <c r="D649" i="27"/>
  <c r="A650" i="27"/>
  <c r="B650" i="27"/>
  <c r="C650" i="27"/>
  <c r="D650" i="27"/>
  <c r="A651" i="27"/>
  <c r="B651" i="27"/>
  <c r="C651" i="27"/>
  <c r="D651" i="27"/>
  <c r="A652" i="27"/>
  <c r="B652" i="27"/>
  <c r="C652" i="27"/>
  <c r="D652" i="27"/>
  <c r="A653" i="27"/>
  <c r="B653" i="27"/>
  <c r="C653" i="27"/>
  <c r="D653" i="27"/>
  <c r="A654" i="27"/>
  <c r="B654" i="27"/>
  <c r="C654" i="27"/>
  <c r="D654" i="27"/>
  <c r="A655" i="27"/>
  <c r="B655" i="27"/>
  <c r="C655" i="27"/>
  <c r="D655" i="27"/>
  <c r="A656" i="27"/>
  <c r="B656" i="27"/>
  <c r="C656" i="27"/>
  <c r="D656" i="27"/>
  <c r="A657" i="27"/>
  <c r="B657" i="27"/>
  <c r="C657" i="27"/>
  <c r="D657" i="27"/>
  <c r="A658" i="27"/>
  <c r="B658" i="27"/>
  <c r="C658" i="27"/>
  <c r="D658" i="27"/>
  <c r="A659" i="27"/>
  <c r="B659" i="27"/>
  <c r="C659" i="27"/>
  <c r="D659" i="27"/>
  <c r="A660" i="27"/>
  <c r="B660" i="27"/>
  <c r="C660" i="27"/>
  <c r="D660" i="27"/>
  <c r="A661" i="27"/>
  <c r="B661" i="27"/>
  <c r="C661" i="27"/>
  <c r="D661" i="27"/>
  <c r="A662" i="27"/>
  <c r="B662" i="27"/>
  <c r="C662" i="27"/>
  <c r="D662" i="27"/>
  <c r="A663" i="27"/>
  <c r="B663" i="27"/>
  <c r="C663" i="27"/>
  <c r="D663" i="27"/>
  <c r="A664" i="27"/>
  <c r="B664" i="27"/>
  <c r="C664" i="27"/>
  <c r="D664" i="27"/>
  <c r="A665" i="27"/>
  <c r="B665" i="27"/>
  <c r="C665" i="27"/>
  <c r="D665" i="27"/>
  <c r="A666" i="27"/>
  <c r="B666" i="27"/>
  <c r="C666" i="27"/>
  <c r="D666" i="27"/>
  <c r="A667" i="27"/>
  <c r="B667" i="27"/>
  <c r="C667" i="27"/>
  <c r="D667" i="27"/>
  <c r="A668" i="27"/>
  <c r="B668" i="27"/>
  <c r="C668" i="27"/>
  <c r="D668" i="27"/>
  <c r="A669" i="27"/>
  <c r="B669" i="27"/>
  <c r="C669" i="27"/>
  <c r="D669" i="27"/>
  <c r="A670" i="27"/>
  <c r="B670" i="27"/>
  <c r="C670" i="27"/>
  <c r="D670" i="27"/>
  <c r="A671" i="27"/>
  <c r="B671" i="27"/>
  <c r="C671" i="27"/>
  <c r="D671" i="27"/>
  <c r="A672" i="27"/>
  <c r="B672" i="27"/>
  <c r="C672" i="27"/>
  <c r="D672" i="27"/>
  <c r="A673" i="27"/>
  <c r="B673" i="27"/>
  <c r="C673" i="27"/>
  <c r="D673" i="27"/>
  <c r="A674" i="27"/>
  <c r="B674" i="27"/>
  <c r="C674" i="27"/>
  <c r="D674" i="27"/>
  <c r="A675" i="27"/>
  <c r="B675" i="27"/>
  <c r="C675" i="27"/>
  <c r="D675" i="27"/>
  <c r="A676" i="27"/>
  <c r="B676" i="27"/>
  <c r="C676" i="27"/>
  <c r="D676" i="27"/>
  <c r="A677" i="27"/>
  <c r="B677" i="27"/>
  <c r="C677" i="27"/>
  <c r="D677" i="27"/>
  <c r="A678" i="27"/>
  <c r="B678" i="27"/>
  <c r="C678" i="27"/>
  <c r="D678" i="27"/>
  <c r="A679" i="27"/>
  <c r="B679" i="27"/>
  <c r="C679" i="27"/>
  <c r="D679" i="27"/>
  <c r="A680" i="27"/>
  <c r="B680" i="27"/>
  <c r="C680" i="27"/>
  <c r="D680" i="27"/>
  <c r="A681" i="27"/>
  <c r="B681" i="27"/>
  <c r="C681" i="27"/>
  <c r="D681" i="27"/>
  <c r="A682" i="27"/>
  <c r="B682" i="27"/>
  <c r="C682" i="27"/>
  <c r="D682" i="27"/>
  <c r="A683" i="27"/>
  <c r="B683" i="27"/>
  <c r="C683" i="27"/>
  <c r="D683" i="27"/>
  <c r="A684" i="27"/>
  <c r="B684" i="27"/>
  <c r="C684" i="27"/>
  <c r="D684" i="27"/>
  <c r="A685" i="27"/>
  <c r="B685" i="27"/>
  <c r="C685" i="27"/>
  <c r="D685" i="27"/>
  <c r="A686" i="27"/>
  <c r="B686" i="27"/>
  <c r="C686" i="27"/>
  <c r="D686" i="27"/>
  <c r="A687" i="27"/>
  <c r="B687" i="27"/>
  <c r="C687" i="27"/>
  <c r="D687" i="27"/>
  <c r="A688" i="27"/>
  <c r="B688" i="27"/>
  <c r="C688" i="27"/>
  <c r="D688" i="27"/>
  <c r="A689" i="27"/>
  <c r="B689" i="27"/>
  <c r="C689" i="27"/>
  <c r="D689" i="27"/>
  <c r="F613" i="27"/>
  <c r="D613" i="27"/>
  <c r="C613" i="27"/>
  <c r="B613" i="27"/>
  <c r="A613" i="27"/>
  <c r="C612" i="27"/>
  <c r="A612" i="27"/>
  <c r="F574" i="27"/>
  <c r="F575" i="27"/>
  <c r="F576" i="27"/>
  <c r="F577" i="27"/>
  <c r="F578" i="27"/>
  <c r="F579" i="27"/>
  <c r="F580" i="27"/>
  <c r="F581" i="27"/>
  <c r="F582" i="27"/>
  <c r="F583" i="27"/>
  <c r="F584" i="27"/>
  <c r="F585" i="27"/>
  <c r="F586" i="27"/>
  <c r="F587" i="27"/>
  <c r="F588" i="27"/>
  <c r="F589" i="27"/>
  <c r="F590" i="27"/>
  <c r="F591" i="27"/>
  <c r="F592" i="27"/>
  <c r="F593" i="27"/>
  <c r="F594" i="27"/>
  <c r="F595" i="27"/>
  <c r="F596" i="27"/>
  <c r="F597" i="27"/>
  <c r="F598" i="27"/>
  <c r="F599" i="27"/>
  <c r="F600" i="27"/>
  <c r="F601" i="27"/>
  <c r="F602" i="27"/>
  <c r="F603" i="27"/>
  <c r="F604" i="27"/>
  <c r="F605" i="27"/>
  <c r="F606" i="27"/>
  <c r="F607" i="27"/>
  <c r="F608" i="27"/>
  <c r="F609" i="27"/>
  <c r="A574" i="27"/>
  <c r="B574" i="27"/>
  <c r="C574" i="27"/>
  <c r="D574" i="27"/>
  <c r="A575" i="27"/>
  <c r="B575" i="27"/>
  <c r="C575" i="27"/>
  <c r="D575" i="27"/>
  <c r="A576" i="27"/>
  <c r="B576" i="27"/>
  <c r="C576" i="27"/>
  <c r="D576" i="27"/>
  <c r="A577" i="27"/>
  <c r="B577" i="27"/>
  <c r="C577" i="27"/>
  <c r="D577" i="27"/>
  <c r="A578" i="27"/>
  <c r="B578" i="27"/>
  <c r="C578" i="27"/>
  <c r="D578" i="27"/>
  <c r="A579" i="27"/>
  <c r="B579" i="27"/>
  <c r="C579" i="27"/>
  <c r="D579" i="27"/>
  <c r="A580" i="27"/>
  <c r="B580" i="27"/>
  <c r="C580" i="27"/>
  <c r="D580" i="27"/>
  <c r="A581" i="27"/>
  <c r="B581" i="27"/>
  <c r="C581" i="27"/>
  <c r="D581" i="27"/>
  <c r="A582" i="27"/>
  <c r="B582" i="27"/>
  <c r="C582" i="27"/>
  <c r="D582" i="27"/>
  <c r="A583" i="27"/>
  <c r="B583" i="27"/>
  <c r="C583" i="27"/>
  <c r="D583" i="27"/>
  <c r="A584" i="27"/>
  <c r="B584" i="27"/>
  <c r="C584" i="27"/>
  <c r="D584" i="27"/>
  <c r="A585" i="27"/>
  <c r="B585" i="27"/>
  <c r="C585" i="27"/>
  <c r="D585" i="27"/>
  <c r="A586" i="27"/>
  <c r="B586" i="27"/>
  <c r="C586" i="27"/>
  <c r="D586" i="27"/>
  <c r="A587" i="27"/>
  <c r="B587" i="27"/>
  <c r="C587" i="27"/>
  <c r="D587" i="27"/>
  <c r="A588" i="27"/>
  <c r="B588" i="27"/>
  <c r="C588" i="27"/>
  <c r="D588" i="27"/>
  <c r="A589" i="27"/>
  <c r="B589" i="27"/>
  <c r="C589" i="27"/>
  <c r="D589" i="27"/>
  <c r="A590" i="27"/>
  <c r="B590" i="27"/>
  <c r="C590" i="27"/>
  <c r="D590" i="27"/>
  <c r="A591" i="27"/>
  <c r="B591" i="27"/>
  <c r="C591" i="27"/>
  <c r="D591" i="27"/>
  <c r="A592" i="27"/>
  <c r="B592" i="27"/>
  <c r="C592" i="27"/>
  <c r="D592" i="27"/>
  <c r="A593" i="27"/>
  <c r="B593" i="27"/>
  <c r="C593" i="27"/>
  <c r="D593" i="27"/>
  <c r="A594" i="27"/>
  <c r="B594" i="27"/>
  <c r="C594" i="27"/>
  <c r="D594" i="27"/>
  <c r="A595" i="27"/>
  <c r="B595" i="27"/>
  <c r="C595" i="27"/>
  <c r="D595" i="27"/>
  <c r="A596" i="27"/>
  <c r="B596" i="27"/>
  <c r="C596" i="27"/>
  <c r="D596" i="27"/>
  <c r="A597" i="27"/>
  <c r="B597" i="27"/>
  <c r="C597" i="27"/>
  <c r="D597" i="27"/>
  <c r="A598" i="27"/>
  <c r="B598" i="27"/>
  <c r="C598" i="27"/>
  <c r="D598" i="27"/>
  <c r="A599" i="27"/>
  <c r="B599" i="27"/>
  <c r="C599" i="27"/>
  <c r="D599" i="27"/>
  <c r="A600" i="27"/>
  <c r="B600" i="27"/>
  <c r="C600" i="27"/>
  <c r="D600" i="27"/>
  <c r="A601" i="27"/>
  <c r="B601" i="27"/>
  <c r="C601" i="27"/>
  <c r="D601" i="27"/>
  <c r="A602" i="27"/>
  <c r="B602" i="27"/>
  <c r="C602" i="27"/>
  <c r="D602" i="27"/>
  <c r="A603" i="27"/>
  <c r="B603" i="27"/>
  <c r="C603" i="27"/>
  <c r="D603" i="27"/>
  <c r="A604" i="27"/>
  <c r="B604" i="27"/>
  <c r="C604" i="27"/>
  <c r="D604" i="27"/>
  <c r="A605" i="27"/>
  <c r="B605" i="27"/>
  <c r="C605" i="27"/>
  <c r="D605" i="27"/>
  <c r="A606" i="27"/>
  <c r="B606" i="27"/>
  <c r="C606" i="27"/>
  <c r="D606" i="27"/>
  <c r="A607" i="27"/>
  <c r="B607" i="27"/>
  <c r="C607" i="27"/>
  <c r="D607" i="27"/>
  <c r="A608" i="27"/>
  <c r="B608" i="27"/>
  <c r="C608" i="27"/>
  <c r="D608" i="27"/>
  <c r="A609" i="27"/>
  <c r="B609" i="27"/>
  <c r="C609" i="27"/>
  <c r="D609" i="27"/>
  <c r="F573" i="27"/>
  <c r="D573" i="27"/>
  <c r="C573" i="27"/>
  <c r="B573" i="27"/>
  <c r="A573" i="27"/>
  <c r="C572" i="27"/>
  <c r="A572" i="27"/>
  <c r="F532" i="27"/>
  <c r="F533" i="27"/>
  <c r="F534" i="27"/>
  <c r="F535" i="27"/>
  <c r="F536" i="27"/>
  <c r="F537" i="27"/>
  <c r="F538" i="27"/>
  <c r="F539" i="27"/>
  <c r="F540" i="27"/>
  <c r="F541" i="27"/>
  <c r="F542" i="27"/>
  <c r="F543" i="27"/>
  <c r="F544" i="27"/>
  <c r="F545" i="27"/>
  <c r="F546" i="27"/>
  <c r="F547" i="27"/>
  <c r="F548" i="27"/>
  <c r="F549" i="27"/>
  <c r="F550" i="27"/>
  <c r="F551" i="27"/>
  <c r="F552" i="27"/>
  <c r="F553" i="27"/>
  <c r="F554" i="27"/>
  <c r="F555" i="27"/>
  <c r="F556" i="27"/>
  <c r="F557" i="27"/>
  <c r="F558" i="27"/>
  <c r="F559" i="27"/>
  <c r="F560" i="27"/>
  <c r="F561" i="27"/>
  <c r="F562" i="27"/>
  <c r="F563" i="27"/>
  <c r="F564" i="27"/>
  <c r="F565" i="27"/>
  <c r="F566" i="27"/>
  <c r="F567" i="27"/>
  <c r="F568" i="27"/>
  <c r="F569" i="27"/>
  <c r="A532" i="27"/>
  <c r="B532" i="27"/>
  <c r="C532" i="27"/>
  <c r="D532" i="27"/>
  <c r="A533" i="27"/>
  <c r="B533" i="27"/>
  <c r="C533" i="27"/>
  <c r="D533" i="27"/>
  <c r="A534" i="27"/>
  <c r="B534" i="27"/>
  <c r="C534" i="27"/>
  <c r="D534" i="27"/>
  <c r="A535" i="27"/>
  <c r="B535" i="27"/>
  <c r="C535" i="27"/>
  <c r="D535" i="27"/>
  <c r="A536" i="27"/>
  <c r="B536" i="27"/>
  <c r="C536" i="27"/>
  <c r="D536" i="27"/>
  <c r="A537" i="27"/>
  <c r="B537" i="27"/>
  <c r="C537" i="27"/>
  <c r="D537" i="27"/>
  <c r="A538" i="27"/>
  <c r="B538" i="27"/>
  <c r="C538" i="27"/>
  <c r="D538" i="27"/>
  <c r="A539" i="27"/>
  <c r="B539" i="27"/>
  <c r="C539" i="27"/>
  <c r="D539" i="27"/>
  <c r="A540" i="27"/>
  <c r="B540" i="27"/>
  <c r="C540" i="27"/>
  <c r="D540" i="27"/>
  <c r="A541" i="27"/>
  <c r="B541" i="27"/>
  <c r="C541" i="27"/>
  <c r="D541" i="27"/>
  <c r="A542" i="27"/>
  <c r="B542" i="27"/>
  <c r="C542" i="27"/>
  <c r="D542" i="27"/>
  <c r="A543" i="27"/>
  <c r="B543" i="27"/>
  <c r="C543" i="27"/>
  <c r="D543" i="27"/>
  <c r="A544" i="27"/>
  <c r="B544" i="27"/>
  <c r="C544" i="27"/>
  <c r="D544" i="27"/>
  <c r="A545" i="27"/>
  <c r="B545" i="27"/>
  <c r="C545" i="27"/>
  <c r="D545" i="27"/>
  <c r="A546" i="27"/>
  <c r="B546" i="27"/>
  <c r="C546" i="27"/>
  <c r="D546" i="27"/>
  <c r="A547" i="27"/>
  <c r="B547" i="27"/>
  <c r="C547" i="27"/>
  <c r="D547" i="27"/>
  <c r="A548" i="27"/>
  <c r="B548" i="27"/>
  <c r="C548" i="27"/>
  <c r="D548" i="27"/>
  <c r="A549" i="27"/>
  <c r="B549" i="27"/>
  <c r="C549" i="27"/>
  <c r="D549" i="27"/>
  <c r="A550" i="27"/>
  <c r="B550" i="27"/>
  <c r="C550" i="27"/>
  <c r="D550" i="27"/>
  <c r="A551" i="27"/>
  <c r="B551" i="27"/>
  <c r="C551" i="27"/>
  <c r="D551" i="27"/>
  <c r="A552" i="27"/>
  <c r="B552" i="27"/>
  <c r="C552" i="27"/>
  <c r="D552" i="27"/>
  <c r="A553" i="27"/>
  <c r="B553" i="27"/>
  <c r="C553" i="27"/>
  <c r="D553" i="27"/>
  <c r="A554" i="27"/>
  <c r="B554" i="27"/>
  <c r="C554" i="27"/>
  <c r="D554" i="27"/>
  <c r="A555" i="27"/>
  <c r="B555" i="27"/>
  <c r="C555" i="27"/>
  <c r="D555" i="27"/>
  <c r="A556" i="27"/>
  <c r="B556" i="27"/>
  <c r="C556" i="27"/>
  <c r="D556" i="27"/>
  <c r="A557" i="27"/>
  <c r="B557" i="27"/>
  <c r="C557" i="27"/>
  <c r="D557" i="27"/>
  <c r="A558" i="27"/>
  <c r="B558" i="27"/>
  <c r="C558" i="27"/>
  <c r="D558" i="27"/>
  <c r="A559" i="27"/>
  <c r="B559" i="27"/>
  <c r="C559" i="27"/>
  <c r="D559" i="27"/>
  <c r="A560" i="27"/>
  <c r="B560" i="27"/>
  <c r="C560" i="27"/>
  <c r="D560" i="27"/>
  <c r="A561" i="27"/>
  <c r="B561" i="27"/>
  <c r="C561" i="27"/>
  <c r="D561" i="27"/>
  <c r="A562" i="27"/>
  <c r="B562" i="27"/>
  <c r="C562" i="27"/>
  <c r="D562" i="27"/>
  <c r="A563" i="27"/>
  <c r="B563" i="27"/>
  <c r="C563" i="27"/>
  <c r="D563" i="27"/>
  <c r="A564" i="27"/>
  <c r="B564" i="27"/>
  <c r="C564" i="27"/>
  <c r="D564" i="27"/>
  <c r="A565" i="27"/>
  <c r="B565" i="27"/>
  <c r="C565" i="27"/>
  <c r="D565" i="27"/>
  <c r="A566" i="27"/>
  <c r="B566" i="27"/>
  <c r="C566" i="27"/>
  <c r="D566" i="27"/>
  <c r="A567" i="27"/>
  <c r="B567" i="27"/>
  <c r="C567" i="27"/>
  <c r="D567" i="27"/>
  <c r="A568" i="27"/>
  <c r="B568" i="27"/>
  <c r="C568" i="27"/>
  <c r="D568" i="27"/>
  <c r="A569" i="27"/>
  <c r="B569" i="27"/>
  <c r="C569" i="27"/>
  <c r="D569" i="27"/>
  <c r="F531" i="27"/>
  <c r="D531" i="27"/>
  <c r="C531" i="27"/>
  <c r="B531" i="27"/>
  <c r="A531" i="27"/>
  <c r="C530" i="27"/>
  <c r="A530" i="27"/>
  <c r="C529" i="27"/>
  <c r="A529" i="27"/>
  <c r="F508" i="27"/>
  <c r="F509" i="27"/>
  <c r="F510" i="27"/>
  <c r="F511" i="27"/>
  <c r="F512" i="27"/>
  <c r="F513" i="27"/>
  <c r="F514" i="27"/>
  <c r="F515" i="27"/>
  <c r="F516" i="27"/>
  <c r="F517" i="27"/>
  <c r="F518" i="27"/>
  <c r="F519" i="27"/>
  <c r="F520" i="27"/>
  <c r="F521" i="27"/>
  <c r="F522" i="27"/>
  <c r="F523" i="27"/>
  <c r="F524" i="27"/>
  <c r="A508" i="27"/>
  <c r="B508" i="27"/>
  <c r="C508" i="27"/>
  <c r="D508" i="27"/>
  <c r="A509" i="27"/>
  <c r="B509" i="27"/>
  <c r="C509" i="27"/>
  <c r="D509" i="27"/>
  <c r="A510" i="27"/>
  <c r="B510" i="27"/>
  <c r="C510" i="27"/>
  <c r="D510" i="27"/>
  <c r="A511" i="27"/>
  <c r="B511" i="27"/>
  <c r="C511" i="27"/>
  <c r="D511" i="27"/>
  <c r="A512" i="27"/>
  <c r="B512" i="27"/>
  <c r="C512" i="27"/>
  <c r="D512" i="27"/>
  <c r="A513" i="27"/>
  <c r="B513" i="27"/>
  <c r="C513" i="27"/>
  <c r="D513" i="27"/>
  <c r="A514" i="27"/>
  <c r="B514" i="27"/>
  <c r="C514" i="27"/>
  <c r="D514" i="27"/>
  <c r="A515" i="27"/>
  <c r="B515" i="27"/>
  <c r="C515" i="27"/>
  <c r="D515" i="27"/>
  <c r="A516" i="27"/>
  <c r="B516" i="27"/>
  <c r="C516" i="27"/>
  <c r="D516" i="27"/>
  <c r="A517" i="27"/>
  <c r="B517" i="27"/>
  <c r="C517" i="27"/>
  <c r="D517" i="27"/>
  <c r="A518" i="27"/>
  <c r="B518" i="27"/>
  <c r="C518" i="27"/>
  <c r="D518" i="27"/>
  <c r="A519" i="27"/>
  <c r="B519" i="27"/>
  <c r="C519" i="27"/>
  <c r="D519" i="27"/>
  <c r="A520" i="27"/>
  <c r="B520" i="27"/>
  <c r="C520" i="27"/>
  <c r="D520" i="27"/>
  <c r="A521" i="27"/>
  <c r="B521" i="27"/>
  <c r="C521" i="27"/>
  <c r="D521" i="27"/>
  <c r="A522" i="27"/>
  <c r="B522" i="27"/>
  <c r="C522" i="27"/>
  <c r="D522" i="27"/>
  <c r="A523" i="27"/>
  <c r="B523" i="27"/>
  <c r="C523" i="27"/>
  <c r="D523" i="27"/>
  <c r="A524" i="27"/>
  <c r="B524" i="27"/>
  <c r="C524" i="27"/>
  <c r="D524" i="27"/>
  <c r="C507" i="27"/>
  <c r="A507" i="27"/>
  <c r="F494" i="27"/>
  <c r="F495" i="27"/>
  <c r="F496" i="27"/>
  <c r="F497" i="27"/>
  <c r="F498" i="27"/>
  <c r="F499" i="27"/>
  <c r="F500" i="27"/>
  <c r="F501" i="27"/>
  <c r="F502" i="27"/>
  <c r="F503" i="27"/>
  <c r="A494" i="27"/>
  <c r="B494" i="27"/>
  <c r="C494" i="27"/>
  <c r="D494" i="27"/>
  <c r="A495" i="27"/>
  <c r="B495" i="27"/>
  <c r="C495" i="27"/>
  <c r="D495" i="27"/>
  <c r="A496" i="27"/>
  <c r="B496" i="27"/>
  <c r="C496" i="27"/>
  <c r="D496" i="27"/>
  <c r="A497" i="27"/>
  <c r="B497" i="27"/>
  <c r="C497" i="27"/>
  <c r="D497" i="27"/>
  <c r="A498" i="27"/>
  <c r="B498" i="27"/>
  <c r="C498" i="27"/>
  <c r="D498" i="27"/>
  <c r="A499" i="27"/>
  <c r="B499" i="27"/>
  <c r="C499" i="27"/>
  <c r="D499" i="27"/>
  <c r="A500" i="27"/>
  <c r="B500" i="27"/>
  <c r="C500" i="27"/>
  <c r="D500" i="27"/>
  <c r="A501" i="27"/>
  <c r="B501" i="27"/>
  <c r="C501" i="27"/>
  <c r="D501" i="27"/>
  <c r="A502" i="27"/>
  <c r="B502" i="27"/>
  <c r="C502" i="27"/>
  <c r="D502" i="27"/>
  <c r="A503" i="27"/>
  <c r="B503" i="27"/>
  <c r="C503" i="27"/>
  <c r="D503" i="27"/>
  <c r="F493" i="27"/>
  <c r="D493" i="27"/>
  <c r="C493" i="27"/>
  <c r="B493" i="27"/>
  <c r="A493" i="27"/>
  <c r="F472" i="27"/>
  <c r="F473" i="27"/>
  <c r="F474" i="27"/>
  <c r="F475" i="27"/>
  <c r="F476" i="27"/>
  <c r="F477" i="27"/>
  <c r="F478" i="27"/>
  <c r="F479" i="27"/>
  <c r="F480" i="27"/>
  <c r="F481" i="27"/>
  <c r="F482" i="27"/>
  <c r="F483" i="27"/>
  <c r="F484" i="27"/>
  <c r="F485" i="27"/>
  <c r="F486" i="27"/>
  <c r="F487" i="27"/>
  <c r="F488" i="27"/>
  <c r="F489" i="27"/>
  <c r="A472" i="27"/>
  <c r="B472" i="27"/>
  <c r="C472" i="27"/>
  <c r="D472" i="27"/>
  <c r="A473" i="27"/>
  <c r="B473" i="27"/>
  <c r="C473" i="27"/>
  <c r="D473" i="27"/>
  <c r="A474" i="27"/>
  <c r="B474" i="27"/>
  <c r="C474" i="27"/>
  <c r="D474" i="27"/>
  <c r="A475" i="27"/>
  <c r="B475" i="27"/>
  <c r="C475" i="27"/>
  <c r="D475" i="27"/>
  <c r="A476" i="27"/>
  <c r="B476" i="27"/>
  <c r="C476" i="27"/>
  <c r="D476" i="27"/>
  <c r="A477" i="27"/>
  <c r="B477" i="27"/>
  <c r="C477" i="27"/>
  <c r="D477" i="27"/>
  <c r="A478" i="27"/>
  <c r="B478" i="27"/>
  <c r="C478" i="27"/>
  <c r="D478" i="27"/>
  <c r="A479" i="27"/>
  <c r="B479" i="27"/>
  <c r="C479" i="27"/>
  <c r="D479" i="27"/>
  <c r="A480" i="27"/>
  <c r="B480" i="27"/>
  <c r="C480" i="27"/>
  <c r="D480" i="27"/>
  <c r="A481" i="27"/>
  <c r="B481" i="27"/>
  <c r="C481" i="27"/>
  <c r="D481" i="27"/>
  <c r="A482" i="27"/>
  <c r="B482" i="27"/>
  <c r="C482" i="27"/>
  <c r="D482" i="27"/>
  <c r="A483" i="27"/>
  <c r="B483" i="27"/>
  <c r="C483" i="27"/>
  <c r="D483" i="27"/>
  <c r="A484" i="27"/>
  <c r="B484" i="27"/>
  <c r="C484" i="27"/>
  <c r="D484" i="27"/>
  <c r="A485" i="27"/>
  <c r="B485" i="27"/>
  <c r="C485" i="27"/>
  <c r="D485" i="27"/>
  <c r="A486" i="27"/>
  <c r="B486" i="27"/>
  <c r="C486" i="27"/>
  <c r="D486" i="27"/>
  <c r="A487" i="27"/>
  <c r="B487" i="27"/>
  <c r="C487" i="27"/>
  <c r="D487" i="27"/>
  <c r="A488" i="27"/>
  <c r="B488" i="27"/>
  <c r="C488" i="27"/>
  <c r="D488" i="27"/>
  <c r="A489" i="27"/>
  <c r="B489" i="27"/>
  <c r="C489" i="27"/>
  <c r="D489" i="27"/>
  <c r="A492" i="27"/>
  <c r="C492" i="27"/>
  <c r="F471" i="27"/>
  <c r="D471" i="27"/>
  <c r="C471" i="27"/>
  <c r="B471" i="27"/>
  <c r="A471" i="27"/>
  <c r="F435" i="27"/>
  <c r="F436" i="27"/>
  <c r="F437" i="27"/>
  <c r="F438" i="27"/>
  <c r="F439" i="27"/>
  <c r="F440" i="27"/>
  <c r="F441" i="27"/>
  <c r="F442" i="27"/>
  <c r="F443" i="27"/>
  <c r="F444" i="27"/>
  <c r="F445" i="27"/>
  <c r="F446" i="27"/>
  <c r="F447" i="27"/>
  <c r="F448" i="27"/>
  <c r="F449" i="27"/>
  <c r="F450" i="27"/>
  <c r="F451" i="27"/>
  <c r="F452" i="27"/>
  <c r="F453" i="27"/>
  <c r="F454" i="27"/>
  <c r="F455" i="27"/>
  <c r="F456" i="27"/>
  <c r="F457" i="27"/>
  <c r="F458" i="27"/>
  <c r="F459" i="27"/>
  <c r="F460" i="27"/>
  <c r="F461" i="27"/>
  <c r="F462" i="27"/>
  <c r="F463" i="27"/>
  <c r="F464" i="27"/>
  <c r="F465" i="27"/>
  <c r="F466" i="27"/>
  <c r="F467" i="27"/>
  <c r="A435" i="27"/>
  <c r="B435" i="27"/>
  <c r="C435" i="27"/>
  <c r="D435" i="27"/>
  <c r="A436" i="27"/>
  <c r="B436" i="27"/>
  <c r="C436" i="27"/>
  <c r="D436" i="27"/>
  <c r="A437" i="27"/>
  <c r="B437" i="27"/>
  <c r="C437" i="27"/>
  <c r="D437" i="27"/>
  <c r="A438" i="27"/>
  <c r="B438" i="27"/>
  <c r="C438" i="27"/>
  <c r="D438" i="27"/>
  <c r="A439" i="27"/>
  <c r="B439" i="27"/>
  <c r="C439" i="27"/>
  <c r="D439" i="27"/>
  <c r="A440" i="27"/>
  <c r="B440" i="27"/>
  <c r="C440" i="27"/>
  <c r="D440" i="27"/>
  <c r="A441" i="27"/>
  <c r="B441" i="27"/>
  <c r="C441" i="27"/>
  <c r="D441" i="27"/>
  <c r="A442" i="27"/>
  <c r="B442" i="27"/>
  <c r="C442" i="27"/>
  <c r="D442" i="27"/>
  <c r="A443" i="27"/>
  <c r="B443" i="27"/>
  <c r="C443" i="27"/>
  <c r="D443" i="27"/>
  <c r="A444" i="27"/>
  <c r="B444" i="27"/>
  <c r="C444" i="27"/>
  <c r="D444" i="27"/>
  <c r="A445" i="27"/>
  <c r="B445" i="27"/>
  <c r="C445" i="27"/>
  <c r="D445" i="27"/>
  <c r="A446" i="27"/>
  <c r="B446" i="27"/>
  <c r="C446" i="27"/>
  <c r="D446" i="27"/>
  <c r="A447" i="27"/>
  <c r="B447" i="27"/>
  <c r="C447" i="27"/>
  <c r="D447" i="27"/>
  <c r="A448" i="27"/>
  <c r="B448" i="27"/>
  <c r="C448" i="27"/>
  <c r="D448" i="27"/>
  <c r="A449" i="27"/>
  <c r="B449" i="27"/>
  <c r="C449" i="27"/>
  <c r="D449" i="27"/>
  <c r="A450" i="27"/>
  <c r="B450" i="27"/>
  <c r="C450" i="27"/>
  <c r="D450" i="27"/>
  <c r="A451" i="27"/>
  <c r="B451" i="27"/>
  <c r="C451" i="27"/>
  <c r="D451" i="27"/>
  <c r="A452" i="27"/>
  <c r="B452" i="27"/>
  <c r="C452" i="27"/>
  <c r="D452" i="27"/>
  <c r="A453" i="27"/>
  <c r="B453" i="27"/>
  <c r="C453" i="27"/>
  <c r="D453" i="27"/>
  <c r="A454" i="27"/>
  <c r="B454" i="27"/>
  <c r="C454" i="27"/>
  <c r="D454" i="27"/>
  <c r="A455" i="27"/>
  <c r="B455" i="27"/>
  <c r="C455" i="27"/>
  <c r="D455" i="27"/>
  <c r="A456" i="27"/>
  <c r="B456" i="27"/>
  <c r="C456" i="27"/>
  <c r="D456" i="27"/>
  <c r="A457" i="27"/>
  <c r="B457" i="27"/>
  <c r="C457" i="27"/>
  <c r="D457" i="27"/>
  <c r="A458" i="27"/>
  <c r="B458" i="27"/>
  <c r="C458" i="27"/>
  <c r="D458" i="27"/>
  <c r="A459" i="27"/>
  <c r="B459" i="27"/>
  <c r="C459" i="27"/>
  <c r="D459" i="27"/>
  <c r="A460" i="27"/>
  <c r="B460" i="27"/>
  <c r="C460" i="27"/>
  <c r="D460" i="27"/>
  <c r="A461" i="27"/>
  <c r="B461" i="27"/>
  <c r="C461" i="27"/>
  <c r="D461" i="27"/>
  <c r="A462" i="27"/>
  <c r="B462" i="27"/>
  <c r="C462" i="27"/>
  <c r="D462" i="27"/>
  <c r="A463" i="27"/>
  <c r="B463" i="27"/>
  <c r="C463" i="27"/>
  <c r="D463" i="27"/>
  <c r="A464" i="27"/>
  <c r="B464" i="27"/>
  <c r="C464" i="27"/>
  <c r="D464" i="27"/>
  <c r="A465" i="27"/>
  <c r="B465" i="27"/>
  <c r="C465" i="27"/>
  <c r="D465" i="27"/>
  <c r="A466" i="27"/>
  <c r="B466" i="27"/>
  <c r="C466" i="27"/>
  <c r="D466" i="27"/>
  <c r="A467" i="27"/>
  <c r="B467" i="27"/>
  <c r="C467" i="27"/>
  <c r="D467" i="27"/>
  <c r="A470" i="27"/>
  <c r="C470" i="27"/>
  <c r="C434" i="27"/>
  <c r="A434" i="27"/>
  <c r="C433" i="27"/>
  <c r="A433" i="27"/>
  <c r="F365" i="27"/>
  <c r="F366" i="27"/>
  <c r="F367" i="27"/>
  <c r="F368" i="27"/>
  <c r="F369" i="27"/>
  <c r="F370" i="27"/>
  <c r="F371" i="27"/>
  <c r="F372" i="27"/>
  <c r="F373" i="27"/>
  <c r="F374" i="27"/>
  <c r="F375" i="27"/>
  <c r="F376" i="27"/>
  <c r="F377" i="27"/>
  <c r="F378" i="27"/>
  <c r="F379" i="27"/>
  <c r="F380" i="27"/>
  <c r="F381" i="27"/>
  <c r="F382" i="27"/>
  <c r="F383" i="27"/>
  <c r="F384" i="27"/>
  <c r="F385" i="27"/>
  <c r="F386" i="27"/>
  <c r="F387" i="27"/>
  <c r="F388" i="27"/>
  <c r="F389" i="27"/>
  <c r="F390" i="27"/>
  <c r="F391" i="27"/>
  <c r="F392" i="27"/>
  <c r="F393" i="27"/>
  <c r="F394" i="27"/>
  <c r="F395" i="27"/>
  <c r="F396" i="27"/>
  <c r="F397" i="27"/>
  <c r="F398" i="27"/>
  <c r="F399" i="27"/>
  <c r="F400" i="27"/>
  <c r="F401" i="27"/>
  <c r="F402" i="27"/>
  <c r="F403" i="27"/>
  <c r="F404" i="27"/>
  <c r="F405" i="27"/>
  <c r="F406" i="27"/>
  <c r="F407" i="27"/>
  <c r="F408" i="27"/>
  <c r="F409" i="27"/>
  <c r="F410" i="27"/>
  <c r="F411" i="27"/>
  <c r="F412" i="27"/>
  <c r="F413" i="27"/>
  <c r="F414" i="27"/>
  <c r="F415" i="27"/>
  <c r="F416" i="27"/>
  <c r="F417" i="27"/>
  <c r="F418" i="27"/>
  <c r="F419" i="27"/>
  <c r="F420" i="27"/>
  <c r="F421" i="27"/>
  <c r="F422" i="27"/>
  <c r="F423" i="27"/>
  <c r="F424" i="27"/>
  <c r="F425" i="27"/>
  <c r="F426" i="27"/>
  <c r="F427" i="27"/>
  <c r="F428" i="27"/>
  <c r="F429" i="27"/>
  <c r="F430" i="27"/>
  <c r="A365" i="27"/>
  <c r="B365" i="27"/>
  <c r="C365" i="27"/>
  <c r="D365" i="27"/>
  <c r="A366" i="27"/>
  <c r="B366" i="27"/>
  <c r="C366" i="27"/>
  <c r="D366" i="27"/>
  <c r="A367" i="27"/>
  <c r="B367" i="27"/>
  <c r="C367" i="27"/>
  <c r="D367" i="27"/>
  <c r="A368" i="27"/>
  <c r="B368" i="27"/>
  <c r="C368" i="27"/>
  <c r="D368" i="27"/>
  <c r="A369" i="27"/>
  <c r="B369" i="27"/>
  <c r="C369" i="27"/>
  <c r="D369" i="27"/>
  <c r="A370" i="27"/>
  <c r="B370" i="27"/>
  <c r="C370" i="27"/>
  <c r="D370" i="27"/>
  <c r="A371" i="27"/>
  <c r="B371" i="27"/>
  <c r="C371" i="27"/>
  <c r="D371" i="27"/>
  <c r="A372" i="27"/>
  <c r="B372" i="27"/>
  <c r="C372" i="27"/>
  <c r="D372" i="27"/>
  <c r="A373" i="27"/>
  <c r="B373" i="27"/>
  <c r="C373" i="27"/>
  <c r="D373" i="27"/>
  <c r="A374" i="27"/>
  <c r="B374" i="27"/>
  <c r="C374" i="27"/>
  <c r="D374" i="27"/>
  <c r="A375" i="27"/>
  <c r="B375" i="27"/>
  <c r="C375" i="27"/>
  <c r="D375" i="27"/>
  <c r="A376" i="27"/>
  <c r="B376" i="27"/>
  <c r="C376" i="27"/>
  <c r="D376" i="27"/>
  <c r="A377" i="27"/>
  <c r="B377" i="27"/>
  <c r="C377" i="27"/>
  <c r="D377" i="27"/>
  <c r="A378" i="27"/>
  <c r="B378" i="27"/>
  <c r="C378" i="27"/>
  <c r="D378" i="27"/>
  <c r="A379" i="27"/>
  <c r="B379" i="27"/>
  <c r="C379" i="27"/>
  <c r="D379" i="27"/>
  <c r="A380" i="27"/>
  <c r="B380" i="27"/>
  <c r="C380" i="27"/>
  <c r="D380" i="27"/>
  <c r="A381" i="27"/>
  <c r="B381" i="27"/>
  <c r="C381" i="27"/>
  <c r="D381" i="27"/>
  <c r="A382" i="27"/>
  <c r="B382" i="27"/>
  <c r="C382" i="27"/>
  <c r="D382" i="27"/>
  <c r="A383" i="27"/>
  <c r="B383" i="27"/>
  <c r="C383" i="27"/>
  <c r="D383" i="27"/>
  <c r="A384" i="27"/>
  <c r="B384" i="27"/>
  <c r="C384" i="27"/>
  <c r="D384" i="27"/>
  <c r="A385" i="27"/>
  <c r="B385" i="27"/>
  <c r="C385" i="27"/>
  <c r="D385" i="27"/>
  <c r="A386" i="27"/>
  <c r="B386" i="27"/>
  <c r="C386" i="27"/>
  <c r="D386" i="27"/>
  <c r="A387" i="27"/>
  <c r="B387" i="27"/>
  <c r="C387" i="27"/>
  <c r="D387" i="27"/>
  <c r="A388" i="27"/>
  <c r="B388" i="27"/>
  <c r="C388" i="27"/>
  <c r="D388" i="27"/>
  <c r="A389" i="27"/>
  <c r="B389" i="27"/>
  <c r="C389" i="27"/>
  <c r="D389" i="27"/>
  <c r="A390" i="27"/>
  <c r="B390" i="27"/>
  <c r="C390" i="27"/>
  <c r="D390" i="27"/>
  <c r="A391" i="27"/>
  <c r="B391" i="27"/>
  <c r="C391" i="27"/>
  <c r="D391" i="27"/>
  <c r="A392" i="27"/>
  <c r="B392" i="27"/>
  <c r="C392" i="27"/>
  <c r="D392" i="27"/>
  <c r="A393" i="27"/>
  <c r="B393" i="27"/>
  <c r="C393" i="27"/>
  <c r="D393" i="27"/>
  <c r="A394" i="27"/>
  <c r="B394" i="27"/>
  <c r="C394" i="27"/>
  <c r="D394" i="27"/>
  <c r="A395" i="27"/>
  <c r="B395" i="27"/>
  <c r="C395" i="27"/>
  <c r="D395" i="27"/>
  <c r="A396" i="27"/>
  <c r="B396" i="27"/>
  <c r="C396" i="27"/>
  <c r="D396" i="27"/>
  <c r="A397" i="27"/>
  <c r="B397" i="27"/>
  <c r="C397" i="27"/>
  <c r="D397" i="27"/>
  <c r="A398" i="27"/>
  <c r="B398" i="27"/>
  <c r="C398" i="27"/>
  <c r="D398" i="27"/>
  <c r="A399" i="27"/>
  <c r="B399" i="27"/>
  <c r="C399" i="27"/>
  <c r="D399" i="27"/>
  <c r="A400" i="27"/>
  <c r="B400" i="27"/>
  <c r="C400" i="27"/>
  <c r="D400" i="27"/>
  <c r="A401" i="27"/>
  <c r="B401" i="27"/>
  <c r="C401" i="27"/>
  <c r="D401" i="27"/>
  <c r="A402" i="27"/>
  <c r="B402" i="27"/>
  <c r="C402" i="27"/>
  <c r="D402" i="27"/>
  <c r="A403" i="27"/>
  <c r="B403" i="27"/>
  <c r="C403" i="27"/>
  <c r="D403" i="27"/>
  <c r="A404" i="27"/>
  <c r="B404" i="27"/>
  <c r="C404" i="27"/>
  <c r="D404" i="27"/>
  <c r="A405" i="27"/>
  <c r="B405" i="27"/>
  <c r="C405" i="27"/>
  <c r="D405" i="27"/>
  <c r="A406" i="27"/>
  <c r="B406" i="27"/>
  <c r="C406" i="27"/>
  <c r="D406" i="27"/>
  <c r="A407" i="27"/>
  <c r="B407" i="27"/>
  <c r="C407" i="27"/>
  <c r="D407" i="27"/>
  <c r="A408" i="27"/>
  <c r="B408" i="27"/>
  <c r="C408" i="27"/>
  <c r="D408" i="27"/>
  <c r="A409" i="27"/>
  <c r="B409" i="27"/>
  <c r="C409" i="27"/>
  <c r="D409" i="27"/>
  <c r="A410" i="27"/>
  <c r="B410" i="27"/>
  <c r="C410" i="27"/>
  <c r="D410" i="27"/>
  <c r="A411" i="27"/>
  <c r="B411" i="27"/>
  <c r="C411" i="27"/>
  <c r="D411" i="27"/>
  <c r="A412" i="27"/>
  <c r="B412" i="27"/>
  <c r="C412" i="27"/>
  <c r="D412" i="27"/>
  <c r="A413" i="27"/>
  <c r="B413" i="27"/>
  <c r="C413" i="27"/>
  <c r="D413" i="27"/>
  <c r="A414" i="27"/>
  <c r="B414" i="27"/>
  <c r="C414" i="27"/>
  <c r="D414" i="27"/>
  <c r="A415" i="27"/>
  <c r="B415" i="27"/>
  <c r="C415" i="27"/>
  <c r="D415" i="27"/>
  <c r="A416" i="27"/>
  <c r="B416" i="27"/>
  <c r="C416" i="27"/>
  <c r="D416" i="27"/>
  <c r="A417" i="27"/>
  <c r="B417" i="27"/>
  <c r="C417" i="27"/>
  <c r="D417" i="27"/>
  <c r="A418" i="27"/>
  <c r="B418" i="27"/>
  <c r="C418" i="27"/>
  <c r="D418" i="27"/>
  <c r="A419" i="27"/>
  <c r="B419" i="27"/>
  <c r="C419" i="27"/>
  <c r="D419" i="27"/>
  <c r="A420" i="27"/>
  <c r="B420" i="27"/>
  <c r="C420" i="27"/>
  <c r="D420" i="27"/>
  <c r="A421" i="27"/>
  <c r="B421" i="27"/>
  <c r="C421" i="27"/>
  <c r="D421" i="27"/>
  <c r="A422" i="27"/>
  <c r="B422" i="27"/>
  <c r="C422" i="27"/>
  <c r="D422" i="27"/>
  <c r="A423" i="27"/>
  <c r="B423" i="27"/>
  <c r="C423" i="27"/>
  <c r="D423" i="27"/>
  <c r="A424" i="27"/>
  <c r="B424" i="27"/>
  <c r="C424" i="27"/>
  <c r="D424" i="27"/>
  <c r="A425" i="27"/>
  <c r="B425" i="27"/>
  <c r="C425" i="27"/>
  <c r="D425" i="27"/>
  <c r="A426" i="27"/>
  <c r="B426" i="27"/>
  <c r="C426" i="27"/>
  <c r="D426" i="27"/>
  <c r="A427" i="27"/>
  <c r="B427" i="27"/>
  <c r="C427" i="27"/>
  <c r="D427" i="27"/>
  <c r="A428" i="27"/>
  <c r="B428" i="27"/>
  <c r="C428" i="27"/>
  <c r="D428" i="27"/>
  <c r="A429" i="27"/>
  <c r="B429" i="27"/>
  <c r="C429" i="27"/>
  <c r="D429" i="27"/>
  <c r="A430" i="27"/>
  <c r="B430" i="27"/>
  <c r="C430" i="27"/>
  <c r="D430" i="27"/>
  <c r="C364" i="27"/>
  <c r="A364" i="27"/>
  <c r="F302" i="27"/>
  <c r="F303" i="27"/>
  <c r="F304" i="27"/>
  <c r="F305" i="27"/>
  <c r="F306" i="27"/>
  <c r="F307" i="27"/>
  <c r="F308" i="27"/>
  <c r="F309" i="27"/>
  <c r="F310" i="27"/>
  <c r="F311" i="27"/>
  <c r="F312" i="27"/>
  <c r="F313" i="27"/>
  <c r="F314" i="27"/>
  <c r="F315" i="27"/>
  <c r="F316" i="27"/>
  <c r="F317" i="27"/>
  <c r="F318" i="27"/>
  <c r="F319" i="27"/>
  <c r="F320" i="27"/>
  <c r="F321" i="27"/>
  <c r="F322" i="27"/>
  <c r="F323" i="27"/>
  <c r="F324" i="27"/>
  <c r="F325" i="27"/>
  <c r="F326" i="27"/>
  <c r="F327" i="27"/>
  <c r="F328" i="27"/>
  <c r="F329" i="27"/>
  <c r="F330" i="27"/>
  <c r="F331" i="27"/>
  <c r="F332" i="27"/>
  <c r="F333" i="27"/>
  <c r="F334" i="27"/>
  <c r="F335" i="27"/>
  <c r="F336" i="27"/>
  <c r="F337" i="27"/>
  <c r="F338" i="27"/>
  <c r="F339" i="27"/>
  <c r="F340" i="27"/>
  <c r="F341" i="27"/>
  <c r="F342" i="27"/>
  <c r="F343" i="27"/>
  <c r="F344" i="27"/>
  <c r="F345" i="27"/>
  <c r="F346" i="27"/>
  <c r="F347" i="27"/>
  <c r="F348" i="27"/>
  <c r="F349" i="27"/>
  <c r="F350" i="27"/>
  <c r="F351" i="27"/>
  <c r="F352" i="27"/>
  <c r="F353" i="27"/>
  <c r="F354" i="27"/>
  <c r="F355" i="27"/>
  <c r="F356" i="27"/>
  <c r="F357" i="27"/>
  <c r="F358" i="27"/>
  <c r="F359" i="27"/>
  <c r="F360" i="27"/>
  <c r="F361" i="27"/>
  <c r="A302" i="27"/>
  <c r="B302" i="27"/>
  <c r="C302" i="27"/>
  <c r="D302" i="27"/>
  <c r="A303" i="27"/>
  <c r="B303" i="27"/>
  <c r="C303" i="27"/>
  <c r="D303" i="27"/>
  <c r="A304" i="27"/>
  <c r="B304" i="27"/>
  <c r="C304" i="27"/>
  <c r="D304" i="27"/>
  <c r="A305" i="27"/>
  <c r="B305" i="27"/>
  <c r="C305" i="27"/>
  <c r="D305" i="27"/>
  <c r="A306" i="27"/>
  <c r="B306" i="27"/>
  <c r="C306" i="27"/>
  <c r="D306" i="27"/>
  <c r="A307" i="27"/>
  <c r="B307" i="27"/>
  <c r="C307" i="27"/>
  <c r="D307" i="27"/>
  <c r="A308" i="27"/>
  <c r="B308" i="27"/>
  <c r="C308" i="27"/>
  <c r="D308" i="27"/>
  <c r="A309" i="27"/>
  <c r="B309" i="27"/>
  <c r="C309" i="27"/>
  <c r="D309" i="27"/>
  <c r="A310" i="27"/>
  <c r="B310" i="27"/>
  <c r="C310" i="27"/>
  <c r="D310" i="27"/>
  <c r="A311" i="27"/>
  <c r="B311" i="27"/>
  <c r="C311" i="27"/>
  <c r="D311" i="27"/>
  <c r="A312" i="27"/>
  <c r="B312" i="27"/>
  <c r="C312" i="27"/>
  <c r="D312" i="27"/>
  <c r="A313" i="27"/>
  <c r="B313" i="27"/>
  <c r="C313" i="27"/>
  <c r="D313" i="27"/>
  <c r="A314" i="27"/>
  <c r="B314" i="27"/>
  <c r="C314" i="27"/>
  <c r="D314" i="27"/>
  <c r="A315" i="27"/>
  <c r="B315" i="27"/>
  <c r="C315" i="27"/>
  <c r="D315" i="27"/>
  <c r="A316" i="27"/>
  <c r="B316" i="27"/>
  <c r="C316" i="27"/>
  <c r="D316" i="27"/>
  <c r="A317" i="27"/>
  <c r="B317" i="27"/>
  <c r="C317" i="27"/>
  <c r="D317" i="27"/>
  <c r="A318" i="27"/>
  <c r="B318" i="27"/>
  <c r="C318" i="27"/>
  <c r="D318" i="27"/>
  <c r="A319" i="27"/>
  <c r="B319" i="27"/>
  <c r="C319" i="27"/>
  <c r="D319" i="27"/>
  <c r="A320" i="27"/>
  <c r="B320" i="27"/>
  <c r="C320" i="27"/>
  <c r="D320" i="27"/>
  <c r="A321" i="27"/>
  <c r="B321" i="27"/>
  <c r="C321" i="27"/>
  <c r="D321" i="27"/>
  <c r="A322" i="27"/>
  <c r="B322" i="27"/>
  <c r="C322" i="27"/>
  <c r="D322" i="27"/>
  <c r="A323" i="27"/>
  <c r="B323" i="27"/>
  <c r="C323" i="27"/>
  <c r="D323" i="27"/>
  <c r="A324" i="27"/>
  <c r="B324" i="27"/>
  <c r="C324" i="27"/>
  <c r="D324" i="27"/>
  <c r="A325" i="27"/>
  <c r="B325" i="27"/>
  <c r="C325" i="27"/>
  <c r="D325" i="27"/>
  <c r="A326" i="27"/>
  <c r="B326" i="27"/>
  <c r="C326" i="27"/>
  <c r="D326" i="27"/>
  <c r="A327" i="27"/>
  <c r="B327" i="27"/>
  <c r="C327" i="27"/>
  <c r="D327" i="27"/>
  <c r="A328" i="27"/>
  <c r="B328" i="27"/>
  <c r="C328" i="27"/>
  <c r="D328" i="27"/>
  <c r="A329" i="27"/>
  <c r="B329" i="27"/>
  <c r="C329" i="27"/>
  <c r="D329" i="27"/>
  <c r="A330" i="27"/>
  <c r="B330" i="27"/>
  <c r="C330" i="27"/>
  <c r="D330" i="27"/>
  <c r="A331" i="27"/>
  <c r="B331" i="27"/>
  <c r="C331" i="27"/>
  <c r="D331" i="27"/>
  <c r="A332" i="27"/>
  <c r="B332" i="27"/>
  <c r="C332" i="27"/>
  <c r="D332" i="27"/>
  <c r="A333" i="27"/>
  <c r="B333" i="27"/>
  <c r="C333" i="27"/>
  <c r="D333" i="27"/>
  <c r="A334" i="27"/>
  <c r="B334" i="27"/>
  <c r="C334" i="27"/>
  <c r="D334" i="27"/>
  <c r="A335" i="27"/>
  <c r="B335" i="27"/>
  <c r="C335" i="27"/>
  <c r="D335" i="27"/>
  <c r="A336" i="27"/>
  <c r="B336" i="27"/>
  <c r="C336" i="27"/>
  <c r="D336" i="27"/>
  <c r="A337" i="27"/>
  <c r="B337" i="27"/>
  <c r="C337" i="27"/>
  <c r="D337" i="27"/>
  <c r="A338" i="27"/>
  <c r="B338" i="27"/>
  <c r="C338" i="27"/>
  <c r="D338" i="27"/>
  <c r="A339" i="27"/>
  <c r="B339" i="27"/>
  <c r="C339" i="27"/>
  <c r="D339" i="27"/>
  <c r="A340" i="27"/>
  <c r="B340" i="27"/>
  <c r="C340" i="27"/>
  <c r="D340" i="27"/>
  <c r="A341" i="27"/>
  <c r="B341" i="27"/>
  <c r="C341" i="27"/>
  <c r="D341" i="27"/>
  <c r="A342" i="27"/>
  <c r="B342" i="27"/>
  <c r="C342" i="27"/>
  <c r="D342" i="27"/>
  <c r="A343" i="27"/>
  <c r="B343" i="27"/>
  <c r="C343" i="27"/>
  <c r="D343" i="27"/>
  <c r="A344" i="27"/>
  <c r="B344" i="27"/>
  <c r="C344" i="27"/>
  <c r="D344" i="27"/>
  <c r="A345" i="27"/>
  <c r="B345" i="27"/>
  <c r="C345" i="27"/>
  <c r="D345" i="27"/>
  <c r="A346" i="27"/>
  <c r="B346" i="27"/>
  <c r="C346" i="27"/>
  <c r="D346" i="27"/>
  <c r="A347" i="27"/>
  <c r="B347" i="27"/>
  <c r="C347" i="27"/>
  <c r="D347" i="27"/>
  <c r="A348" i="27"/>
  <c r="B348" i="27"/>
  <c r="C348" i="27"/>
  <c r="D348" i="27"/>
  <c r="A349" i="27"/>
  <c r="B349" i="27"/>
  <c r="C349" i="27"/>
  <c r="D349" i="27"/>
  <c r="A350" i="27"/>
  <c r="B350" i="27"/>
  <c r="C350" i="27"/>
  <c r="D350" i="27"/>
  <c r="A351" i="27"/>
  <c r="B351" i="27"/>
  <c r="C351" i="27"/>
  <c r="D351" i="27"/>
  <c r="A352" i="27"/>
  <c r="B352" i="27"/>
  <c r="C352" i="27"/>
  <c r="D352" i="27"/>
  <c r="A353" i="27"/>
  <c r="B353" i="27"/>
  <c r="C353" i="27"/>
  <c r="D353" i="27"/>
  <c r="A354" i="27"/>
  <c r="B354" i="27"/>
  <c r="C354" i="27"/>
  <c r="D354" i="27"/>
  <c r="A355" i="27"/>
  <c r="B355" i="27"/>
  <c r="C355" i="27"/>
  <c r="D355" i="27"/>
  <c r="A356" i="27"/>
  <c r="B356" i="27"/>
  <c r="C356" i="27"/>
  <c r="D356" i="27"/>
  <c r="A357" i="27"/>
  <c r="B357" i="27"/>
  <c r="C357" i="27"/>
  <c r="D357" i="27"/>
  <c r="A358" i="27"/>
  <c r="B358" i="27"/>
  <c r="C358" i="27"/>
  <c r="D358" i="27"/>
  <c r="A359" i="27"/>
  <c r="B359" i="27"/>
  <c r="C359" i="27"/>
  <c r="D359" i="27"/>
  <c r="A360" i="27"/>
  <c r="B360" i="27"/>
  <c r="C360" i="27"/>
  <c r="D360" i="27"/>
  <c r="A361" i="27"/>
  <c r="B361" i="27"/>
  <c r="C361" i="27"/>
  <c r="D361" i="27"/>
  <c r="C301" i="27"/>
  <c r="A301" i="27"/>
  <c r="F218" i="27"/>
  <c r="F219" i="27"/>
  <c r="F220" i="27"/>
  <c r="F221" i="27"/>
  <c r="F222" i="27"/>
  <c r="F223" i="27"/>
  <c r="F224" i="27"/>
  <c r="F225" i="27"/>
  <c r="F226" i="27"/>
  <c r="F227" i="27"/>
  <c r="F228" i="27"/>
  <c r="F229" i="27"/>
  <c r="F230" i="27"/>
  <c r="F231" i="27"/>
  <c r="F232" i="27"/>
  <c r="F233" i="27"/>
  <c r="F234" i="27"/>
  <c r="F235" i="27"/>
  <c r="F236" i="27"/>
  <c r="F237" i="27"/>
  <c r="F238" i="27"/>
  <c r="F239" i="27"/>
  <c r="F240" i="27"/>
  <c r="F241" i="27"/>
  <c r="F242" i="27"/>
  <c r="F243" i="27"/>
  <c r="F244" i="27"/>
  <c r="F245" i="27"/>
  <c r="F246" i="27"/>
  <c r="F247" i="27"/>
  <c r="F248" i="27"/>
  <c r="F249" i="27"/>
  <c r="F250" i="27"/>
  <c r="F251" i="27"/>
  <c r="F252" i="27"/>
  <c r="F253" i="27"/>
  <c r="F254" i="27"/>
  <c r="F255" i="27"/>
  <c r="F256" i="27"/>
  <c r="F257" i="27"/>
  <c r="F258" i="27"/>
  <c r="F259" i="27"/>
  <c r="F260" i="27"/>
  <c r="F261" i="27"/>
  <c r="F262" i="27"/>
  <c r="F263" i="27"/>
  <c r="F264" i="27"/>
  <c r="F265" i="27"/>
  <c r="F266" i="27"/>
  <c r="F267" i="27"/>
  <c r="F268" i="27"/>
  <c r="F269" i="27"/>
  <c r="F270" i="27"/>
  <c r="F271" i="27"/>
  <c r="F272" i="27"/>
  <c r="F273" i="27"/>
  <c r="F274" i="27"/>
  <c r="F275" i="27"/>
  <c r="F276" i="27"/>
  <c r="F277" i="27"/>
  <c r="F278" i="27"/>
  <c r="F279" i="27"/>
  <c r="F280" i="27"/>
  <c r="F281" i="27"/>
  <c r="F282" i="27"/>
  <c r="F283" i="27"/>
  <c r="F284" i="27"/>
  <c r="F285" i="27"/>
  <c r="F286" i="27"/>
  <c r="F287" i="27"/>
  <c r="F288" i="27"/>
  <c r="F289" i="27"/>
  <c r="F290" i="27"/>
  <c r="F291" i="27"/>
  <c r="F292" i="27"/>
  <c r="F293" i="27"/>
  <c r="F294" i="27"/>
  <c r="F295" i="27"/>
  <c r="F296" i="27"/>
  <c r="F297" i="27"/>
  <c r="F298" i="27"/>
  <c r="F213" i="27"/>
  <c r="F214" i="27"/>
  <c r="F215" i="27"/>
  <c r="F216" i="27"/>
  <c r="F217" i="27"/>
  <c r="A213" i="27"/>
  <c r="B213" i="27"/>
  <c r="C213" i="27"/>
  <c r="D213" i="27"/>
  <c r="A214" i="27"/>
  <c r="B214" i="27"/>
  <c r="C214" i="27"/>
  <c r="D214" i="27"/>
  <c r="A215" i="27"/>
  <c r="B215" i="27"/>
  <c r="C215" i="27"/>
  <c r="D215" i="27"/>
  <c r="A216" i="27"/>
  <c r="B216" i="27"/>
  <c r="C216" i="27"/>
  <c r="D216" i="27"/>
  <c r="A217" i="27"/>
  <c r="B217" i="27"/>
  <c r="C217" i="27"/>
  <c r="D217" i="27"/>
  <c r="A218" i="27"/>
  <c r="B218" i="27"/>
  <c r="C218" i="27"/>
  <c r="D218" i="27"/>
  <c r="A219" i="27"/>
  <c r="B219" i="27"/>
  <c r="C219" i="27"/>
  <c r="D219" i="27"/>
  <c r="A220" i="27"/>
  <c r="B220" i="27"/>
  <c r="C220" i="27"/>
  <c r="D220" i="27"/>
  <c r="A221" i="27"/>
  <c r="B221" i="27"/>
  <c r="C221" i="27"/>
  <c r="D221" i="27"/>
  <c r="A222" i="27"/>
  <c r="B222" i="27"/>
  <c r="C222" i="27"/>
  <c r="D222" i="27"/>
  <c r="A223" i="27"/>
  <c r="B223" i="27"/>
  <c r="C223" i="27"/>
  <c r="D223" i="27"/>
  <c r="A224" i="27"/>
  <c r="B224" i="27"/>
  <c r="C224" i="27"/>
  <c r="D224" i="27"/>
  <c r="A225" i="27"/>
  <c r="B225" i="27"/>
  <c r="C225" i="27"/>
  <c r="D225" i="27"/>
  <c r="A226" i="27"/>
  <c r="B226" i="27"/>
  <c r="C226" i="27"/>
  <c r="D226" i="27"/>
  <c r="A227" i="27"/>
  <c r="B227" i="27"/>
  <c r="C227" i="27"/>
  <c r="D227" i="27"/>
  <c r="A228" i="27"/>
  <c r="B228" i="27"/>
  <c r="C228" i="27"/>
  <c r="D228" i="27"/>
  <c r="A229" i="27"/>
  <c r="B229" i="27"/>
  <c r="C229" i="27"/>
  <c r="D229" i="27"/>
  <c r="A230" i="27"/>
  <c r="B230" i="27"/>
  <c r="C230" i="27"/>
  <c r="D230" i="27"/>
  <c r="A231" i="27"/>
  <c r="B231" i="27"/>
  <c r="C231" i="27"/>
  <c r="D231" i="27"/>
  <c r="A232" i="27"/>
  <c r="B232" i="27"/>
  <c r="C232" i="27"/>
  <c r="D232" i="27"/>
  <c r="A233" i="27"/>
  <c r="B233" i="27"/>
  <c r="C233" i="27"/>
  <c r="D233" i="27"/>
  <c r="A234" i="27"/>
  <c r="B234" i="27"/>
  <c r="C234" i="27"/>
  <c r="D234" i="27"/>
  <c r="A235" i="27"/>
  <c r="B235" i="27"/>
  <c r="C235" i="27"/>
  <c r="D235" i="27"/>
  <c r="A236" i="27"/>
  <c r="B236" i="27"/>
  <c r="C236" i="27"/>
  <c r="D236" i="27"/>
  <c r="A237" i="27"/>
  <c r="B237" i="27"/>
  <c r="C237" i="27"/>
  <c r="D237" i="27"/>
  <c r="A238" i="27"/>
  <c r="B238" i="27"/>
  <c r="C238" i="27"/>
  <c r="D238" i="27"/>
  <c r="A239" i="27"/>
  <c r="B239" i="27"/>
  <c r="C239" i="27"/>
  <c r="D239" i="27"/>
  <c r="A240" i="27"/>
  <c r="B240" i="27"/>
  <c r="C240" i="27"/>
  <c r="D240" i="27"/>
  <c r="A241" i="27"/>
  <c r="B241" i="27"/>
  <c r="C241" i="27"/>
  <c r="D241" i="27"/>
  <c r="A242" i="27"/>
  <c r="B242" i="27"/>
  <c r="C242" i="27"/>
  <c r="D242" i="27"/>
  <c r="A243" i="27"/>
  <c r="B243" i="27"/>
  <c r="C243" i="27"/>
  <c r="D243" i="27"/>
  <c r="A244" i="27"/>
  <c r="B244" i="27"/>
  <c r="C244" i="27"/>
  <c r="D244" i="27"/>
  <c r="A245" i="27"/>
  <c r="B245" i="27"/>
  <c r="C245" i="27"/>
  <c r="D245" i="27"/>
  <c r="A246" i="27"/>
  <c r="B246" i="27"/>
  <c r="C246" i="27"/>
  <c r="D246" i="27"/>
  <c r="A247" i="27"/>
  <c r="B247" i="27"/>
  <c r="C247" i="27"/>
  <c r="D247" i="27"/>
  <c r="A248" i="27"/>
  <c r="B248" i="27"/>
  <c r="C248" i="27"/>
  <c r="D248" i="27"/>
  <c r="A249" i="27"/>
  <c r="B249" i="27"/>
  <c r="C249" i="27"/>
  <c r="D249" i="27"/>
  <c r="A250" i="27"/>
  <c r="B250" i="27"/>
  <c r="C250" i="27"/>
  <c r="D250" i="27"/>
  <c r="A251" i="27"/>
  <c r="B251" i="27"/>
  <c r="C251" i="27"/>
  <c r="D251" i="27"/>
  <c r="A252" i="27"/>
  <c r="B252" i="27"/>
  <c r="C252" i="27"/>
  <c r="D252" i="27"/>
  <c r="A253" i="27"/>
  <c r="B253" i="27"/>
  <c r="C253" i="27"/>
  <c r="D253" i="27"/>
  <c r="A254" i="27"/>
  <c r="B254" i="27"/>
  <c r="C254" i="27"/>
  <c r="D254" i="27"/>
  <c r="A255" i="27"/>
  <c r="B255" i="27"/>
  <c r="C255" i="27"/>
  <c r="D255" i="27"/>
  <c r="A256" i="27"/>
  <c r="B256" i="27"/>
  <c r="C256" i="27"/>
  <c r="D256" i="27"/>
  <c r="A257" i="27"/>
  <c r="B257" i="27"/>
  <c r="C257" i="27"/>
  <c r="D257" i="27"/>
  <c r="A258" i="27"/>
  <c r="B258" i="27"/>
  <c r="C258" i="27"/>
  <c r="D258" i="27"/>
  <c r="A259" i="27"/>
  <c r="B259" i="27"/>
  <c r="C259" i="27"/>
  <c r="D259" i="27"/>
  <c r="A260" i="27"/>
  <c r="B260" i="27"/>
  <c r="C260" i="27"/>
  <c r="D260" i="27"/>
  <c r="A261" i="27"/>
  <c r="B261" i="27"/>
  <c r="C261" i="27"/>
  <c r="D261" i="27"/>
  <c r="A262" i="27"/>
  <c r="B262" i="27"/>
  <c r="C262" i="27"/>
  <c r="D262" i="27"/>
  <c r="A263" i="27"/>
  <c r="B263" i="27"/>
  <c r="C263" i="27"/>
  <c r="D263" i="27"/>
  <c r="A264" i="27"/>
  <c r="B264" i="27"/>
  <c r="C264" i="27"/>
  <c r="D264" i="27"/>
  <c r="A265" i="27"/>
  <c r="B265" i="27"/>
  <c r="C265" i="27"/>
  <c r="D265" i="27"/>
  <c r="A266" i="27"/>
  <c r="B266" i="27"/>
  <c r="C266" i="27"/>
  <c r="D266" i="27"/>
  <c r="A267" i="27"/>
  <c r="B267" i="27"/>
  <c r="C267" i="27"/>
  <c r="D267" i="27"/>
  <c r="A268" i="27"/>
  <c r="B268" i="27"/>
  <c r="C268" i="27"/>
  <c r="D268" i="27"/>
  <c r="A269" i="27"/>
  <c r="B269" i="27"/>
  <c r="C269" i="27"/>
  <c r="D269" i="27"/>
  <c r="A270" i="27"/>
  <c r="B270" i="27"/>
  <c r="C270" i="27"/>
  <c r="D270" i="27"/>
  <c r="A271" i="27"/>
  <c r="B271" i="27"/>
  <c r="C271" i="27"/>
  <c r="D271" i="27"/>
  <c r="A272" i="27"/>
  <c r="B272" i="27"/>
  <c r="C272" i="27"/>
  <c r="D272" i="27"/>
  <c r="A273" i="27"/>
  <c r="B273" i="27"/>
  <c r="C273" i="27"/>
  <c r="D273" i="27"/>
  <c r="A274" i="27"/>
  <c r="B274" i="27"/>
  <c r="C274" i="27"/>
  <c r="D274" i="27"/>
  <c r="A275" i="27"/>
  <c r="B275" i="27"/>
  <c r="C275" i="27"/>
  <c r="D275" i="27"/>
  <c r="A276" i="27"/>
  <c r="B276" i="27"/>
  <c r="C276" i="27"/>
  <c r="D276" i="27"/>
  <c r="A277" i="27"/>
  <c r="B277" i="27"/>
  <c r="C277" i="27"/>
  <c r="D277" i="27"/>
  <c r="A278" i="27"/>
  <c r="B278" i="27"/>
  <c r="C278" i="27"/>
  <c r="D278" i="27"/>
  <c r="A279" i="27"/>
  <c r="B279" i="27"/>
  <c r="C279" i="27"/>
  <c r="D279" i="27"/>
  <c r="A280" i="27"/>
  <c r="B280" i="27"/>
  <c r="C280" i="27"/>
  <c r="D280" i="27"/>
  <c r="A281" i="27"/>
  <c r="B281" i="27"/>
  <c r="C281" i="27"/>
  <c r="D281" i="27"/>
  <c r="A282" i="27"/>
  <c r="B282" i="27"/>
  <c r="C282" i="27"/>
  <c r="D282" i="27"/>
  <c r="A283" i="27"/>
  <c r="B283" i="27"/>
  <c r="C283" i="27"/>
  <c r="D283" i="27"/>
  <c r="A284" i="27"/>
  <c r="B284" i="27"/>
  <c r="C284" i="27"/>
  <c r="D284" i="27"/>
  <c r="A285" i="27"/>
  <c r="B285" i="27"/>
  <c r="C285" i="27"/>
  <c r="D285" i="27"/>
  <c r="A286" i="27"/>
  <c r="B286" i="27"/>
  <c r="C286" i="27"/>
  <c r="D286" i="27"/>
  <c r="A287" i="27"/>
  <c r="B287" i="27"/>
  <c r="C287" i="27"/>
  <c r="D287" i="27"/>
  <c r="A288" i="27"/>
  <c r="B288" i="27"/>
  <c r="C288" i="27"/>
  <c r="D288" i="27"/>
  <c r="A289" i="27"/>
  <c r="B289" i="27"/>
  <c r="C289" i="27"/>
  <c r="D289" i="27"/>
  <c r="A290" i="27"/>
  <c r="B290" i="27"/>
  <c r="C290" i="27"/>
  <c r="D290" i="27"/>
  <c r="A291" i="27"/>
  <c r="B291" i="27"/>
  <c r="C291" i="27"/>
  <c r="D291" i="27"/>
  <c r="A292" i="27"/>
  <c r="B292" i="27"/>
  <c r="C292" i="27"/>
  <c r="D292" i="27"/>
  <c r="A293" i="27"/>
  <c r="B293" i="27"/>
  <c r="C293" i="27"/>
  <c r="D293" i="27"/>
  <c r="A294" i="27"/>
  <c r="B294" i="27"/>
  <c r="C294" i="27"/>
  <c r="D294" i="27"/>
  <c r="A295" i="27"/>
  <c r="B295" i="27"/>
  <c r="C295" i="27"/>
  <c r="D295" i="27"/>
  <c r="A296" i="27"/>
  <c r="B296" i="27"/>
  <c r="C296" i="27"/>
  <c r="D296" i="27"/>
  <c r="A297" i="27"/>
  <c r="B297" i="27"/>
  <c r="C297" i="27"/>
  <c r="D297" i="27"/>
  <c r="A298" i="27"/>
  <c r="B298" i="27"/>
  <c r="C298" i="27"/>
  <c r="D298" i="27"/>
  <c r="C212" i="27"/>
  <c r="A212" i="27"/>
  <c r="F207" i="27"/>
  <c r="F208" i="27"/>
  <c r="A207" i="27"/>
  <c r="B207" i="27"/>
  <c r="C207" i="27"/>
  <c r="D207" i="27"/>
  <c r="A208" i="27"/>
  <c r="B208" i="27"/>
  <c r="C208" i="27"/>
  <c r="D208" i="27"/>
  <c r="F206" i="27"/>
  <c r="D206" i="27"/>
  <c r="C206" i="27"/>
  <c r="B206" i="27"/>
  <c r="A206" i="27"/>
  <c r="F191" i="27"/>
  <c r="F192" i="27"/>
  <c r="F193" i="27"/>
  <c r="F194" i="27"/>
  <c r="F195" i="27"/>
  <c r="F196" i="27"/>
  <c r="F197" i="27"/>
  <c r="F198" i="27"/>
  <c r="F199" i="27"/>
  <c r="F200" i="27"/>
  <c r="F201" i="27"/>
  <c r="F202" i="27"/>
  <c r="A191" i="27"/>
  <c r="B191" i="27"/>
  <c r="C191" i="27"/>
  <c r="D191" i="27"/>
  <c r="A192" i="27"/>
  <c r="B192" i="27"/>
  <c r="C192" i="27"/>
  <c r="D192" i="27"/>
  <c r="A193" i="27"/>
  <c r="B193" i="27"/>
  <c r="C193" i="27"/>
  <c r="D193" i="27"/>
  <c r="A194" i="27"/>
  <c r="B194" i="27"/>
  <c r="C194" i="27"/>
  <c r="D194" i="27"/>
  <c r="A195" i="27"/>
  <c r="B195" i="27"/>
  <c r="C195" i="27"/>
  <c r="D195" i="27"/>
  <c r="A196" i="27"/>
  <c r="B196" i="27"/>
  <c r="C196" i="27"/>
  <c r="D196" i="27"/>
  <c r="A197" i="27"/>
  <c r="B197" i="27"/>
  <c r="C197" i="27"/>
  <c r="D197" i="27"/>
  <c r="A198" i="27"/>
  <c r="B198" i="27"/>
  <c r="C198" i="27"/>
  <c r="D198" i="27"/>
  <c r="A199" i="27"/>
  <c r="B199" i="27"/>
  <c r="C199" i="27"/>
  <c r="D199" i="27"/>
  <c r="A200" i="27"/>
  <c r="B200" i="27"/>
  <c r="C200" i="27"/>
  <c r="D200" i="27"/>
  <c r="A201" i="27"/>
  <c r="B201" i="27"/>
  <c r="C201" i="27"/>
  <c r="D201" i="27"/>
  <c r="A202" i="27"/>
  <c r="B202" i="27"/>
  <c r="C202" i="27"/>
  <c r="D202" i="27"/>
  <c r="A205" i="27"/>
  <c r="C205" i="27"/>
  <c r="F190" i="27"/>
  <c r="D190" i="27"/>
  <c r="C190" i="27"/>
  <c r="B190" i="27"/>
  <c r="A190" i="27"/>
  <c r="C189" i="27"/>
  <c r="A189" i="27"/>
  <c r="C188" i="27"/>
  <c r="A188" i="27"/>
  <c r="F149" i="27"/>
  <c r="F150" i="27"/>
  <c r="F151" i="27"/>
  <c r="F152" i="27"/>
  <c r="F153" i="27"/>
  <c r="F154" i="27"/>
  <c r="F155" i="27"/>
  <c r="F156" i="27"/>
  <c r="F157" i="27"/>
  <c r="F158" i="27"/>
  <c r="F159" i="27"/>
  <c r="F160" i="27"/>
  <c r="F161" i="27"/>
  <c r="F162" i="27"/>
  <c r="F163" i="27"/>
  <c r="F164" i="27"/>
  <c r="F165" i="27"/>
  <c r="F166" i="27"/>
  <c r="F167" i="27"/>
  <c r="F168" i="27"/>
  <c r="F169" i="27"/>
  <c r="F170" i="27"/>
  <c r="F171" i="27"/>
  <c r="F172" i="27"/>
  <c r="F173" i="27"/>
  <c r="F174" i="27"/>
  <c r="F175" i="27"/>
  <c r="F176" i="27"/>
  <c r="F177" i="27"/>
  <c r="F178" i="27"/>
  <c r="F179" i="27"/>
  <c r="F180" i="27"/>
  <c r="F181" i="27"/>
  <c r="F182" i="27"/>
  <c r="F183" i="27"/>
  <c r="F184" i="27"/>
  <c r="F185" i="27"/>
  <c r="A149" i="27"/>
  <c r="B149" i="27"/>
  <c r="C149" i="27"/>
  <c r="D149" i="27"/>
  <c r="A150" i="27"/>
  <c r="B150" i="27"/>
  <c r="C150" i="27"/>
  <c r="D150" i="27"/>
  <c r="A151" i="27"/>
  <c r="B151" i="27"/>
  <c r="C151" i="27"/>
  <c r="D151" i="27"/>
  <c r="A152" i="27"/>
  <c r="B152" i="27"/>
  <c r="C152" i="27"/>
  <c r="D152" i="27"/>
  <c r="A153" i="27"/>
  <c r="B153" i="27"/>
  <c r="C153" i="27"/>
  <c r="D153" i="27"/>
  <c r="A154" i="27"/>
  <c r="B154" i="27"/>
  <c r="C154" i="27"/>
  <c r="D154" i="27"/>
  <c r="A155" i="27"/>
  <c r="B155" i="27"/>
  <c r="C155" i="27"/>
  <c r="D155" i="27"/>
  <c r="A156" i="27"/>
  <c r="B156" i="27"/>
  <c r="C156" i="27"/>
  <c r="D156" i="27"/>
  <c r="A157" i="27"/>
  <c r="B157" i="27"/>
  <c r="C157" i="27"/>
  <c r="D157" i="27"/>
  <c r="A158" i="27"/>
  <c r="B158" i="27"/>
  <c r="C158" i="27"/>
  <c r="D158" i="27"/>
  <c r="A159" i="27"/>
  <c r="B159" i="27"/>
  <c r="C159" i="27"/>
  <c r="D159" i="27"/>
  <c r="A160" i="27"/>
  <c r="B160" i="27"/>
  <c r="C160" i="27"/>
  <c r="D160" i="27"/>
  <c r="A161" i="27"/>
  <c r="B161" i="27"/>
  <c r="C161" i="27"/>
  <c r="D161" i="27"/>
  <c r="A162" i="27"/>
  <c r="B162" i="27"/>
  <c r="C162" i="27"/>
  <c r="D162" i="27"/>
  <c r="A163" i="27"/>
  <c r="B163" i="27"/>
  <c r="C163" i="27"/>
  <c r="D163" i="27"/>
  <c r="A164" i="27"/>
  <c r="B164" i="27"/>
  <c r="C164" i="27"/>
  <c r="D164" i="27"/>
  <c r="A165" i="27"/>
  <c r="B165" i="27"/>
  <c r="C165" i="27"/>
  <c r="D165" i="27"/>
  <c r="A166" i="27"/>
  <c r="B166" i="27"/>
  <c r="C166" i="27"/>
  <c r="D166" i="27"/>
  <c r="A167" i="27"/>
  <c r="B167" i="27"/>
  <c r="C167" i="27"/>
  <c r="D167" i="27"/>
  <c r="A168" i="27"/>
  <c r="B168" i="27"/>
  <c r="C168" i="27"/>
  <c r="D168" i="27"/>
  <c r="A169" i="27"/>
  <c r="B169" i="27"/>
  <c r="C169" i="27"/>
  <c r="D169" i="27"/>
  <c r="A170" i="27"/>
  <c r="B170" i="27"/>
  <c r="C170" i="27"/>
  <c r="D170" i="27"/>
  <c r="A171" i="27"/>
  <c r="B171" i="27"/>
  <c r="C171" i="27"/>
  <c r="D171" i="27"/>
  <c r="A172" i="27"/>
  <c r="B172" i="27"/>
  <c r="C172" i="27"/>
  <c r="D172" i="27"/>
  <c r="A173" i="27"/>
  <c r="B173" i="27"/>
  <c r="C173" i="27"/>
  <c r="D173" i="27"/>
  <c r="A174" i="27"/>
  <c r="B174" i="27"/>
  <c r="C174" i="27"/>
  <c r="D174" i="27"/>
  <c r="A175" i="27"/>
  <c r="B175" i="27"/>
  <c r="C175" i="27"/>
  <c r="D175" i="27"/>
  <c r="A176" i="27"/>
  <c r="B176" i="27"/>
  <c r="C176" i="27"/>
  <c r="D176" i="27"/>
  <c r="A177" i="27"/>
  <c r="B177" i="27"/>
  <c r="C177" i="27"/>
  <c r="D177" i="27"/>
  <c r="A178" i="27"/>
  <c r="B178" i="27"/>
  <c r="C178" i="27"/>
  <c r="D178" i="27"/>
  <c r="A179" i="27"/>
  <c r="B179" i="27"/>
  <c r="C179" i="27"/>
  <c r="D179" i="27"/>
  <c r="A180" i="27"/>
  <c r="B180" i="27"/>
  <c r="C180" i="27"/>
  <c r="D180" i="27"/>
  <c r="A181" i="27"/>
  <c r="B181" i="27"/>
  <c r="C181" i="27"/>
  <c r="D181" i="27"/>
  <c r="A182" i="27"/>
  <c r="B182" i="27"/>
  <c r="C182" i="27"/>
  <c r="D182" i="27"/>
  <c r="A183" i="27"/>
  <c r="B183" i="27"/>
  <c r="C183" i="27"/>
  <c r="D183" i="27"/>
  <c r="A184" i="27"/>
  <c r="B184" i="27"/>
  <c r="C184" i="27"/>
  <c r="D184" i="27"/>
  <c r="A185" i="27"/>
  <c r="B185" i="27"/>
  <c r="C185" i="27"/>
  <c r="D185" i="27"/>
  <c r="C148" i="27"/>
  <c r="A148" i="27"/>
  <c r="F104" i="27"/>
  <c r="F105" i="27"/>
  <c r="F106" i="27"/>
  <c r="F107" i="27"/>
  <c r="F108" i="27"/>
  <c r="F109" i="27"/>
  <c r="F110" i="27"/>
  <c r="F111" i="27"/>
  <c r="F112" i="27"/>
  <c r="F113" i="27"/>
  <c r="F114" i="27"/>
  <c r="F115" i="27"/>
  <c r="F116" i="27"/>
  <c r="F117" i="27"/>
  <c r="F118" i="27"/>
  <c r="F119" i="27"/>
  <c r="F120" i="27"/>
  <c r="F121" i="27"/>
  <c r="F122" i="27"/>
  <c r="F123" i="27"/>
  <c r="F124" i="27"/>
  <c r="F125" i="27"/>
  <c r="F126" i="27"/>
  <c r="F127" i="27"/>
  <c r="F128" i="27"/>
  <c r="F129" i="27"/>
  <c r="F132" i="27"/>
  <c r="F133" i="27"/>
  <c r="F134" i="27"/>
  <c r="F135" i="27"/>
  <c r="F136" i="27"/>
  <c r="F137" i="27"/>
  <c r="F138" i="27"/>
  <c r="F139" i="27"/>
  <c r="F140" i="27"/>
  <c r="F141" i="27"/>
  <c r="F142" i="27"/>
  <c r="F143" i="27"/>
  <c r="F144" i="27"/>
  <c r="F145" i="27"/>
  <c r="A104" i="27"/>
  <c r="B104" i="27"/>
  <c r="C104" i="27"/>
  <c r="D104" i="27"/>
  <c r="A105" i="27"/>
  <c r="B105" i="27"/>
  <c r="C105" i="27"/>
  <c r="D105" i="27"/>
  <c r="A106" i="27"/>
  <c r="B106" i="27"/>
  <c r="C106" i="27"/>
  <c r="D106" i="27"/>
  <c r="A107" i="27"/>
  <c r="B107" i="27"/>
  <c r="C107" i="27"/>
  <c r="D107" i="27"/>
  <c r="A108" i="27"/>
  <c r="B108" i="27"/>
  <c r="C108" i="27"/>
  <c r="D108" i="27"/>
  <c r="A109" i="27"/>
  <c r="B109" i="27"/>
  <c r="C109" i="27"/>
  <c r="D109" i="27"/>
  <c r="A110" i="27"/>
  <c r="B110" i="27"/>
  <c r="C110" i="27"/>
  <c r="D110" i="27"/>
  <c r="A111" i="27"/>
  <c r="B111" i="27"/>
  <c r="C111" i="27"/>
  <c r="D111" i="27"/>
  <c r="A112" i="27"/>
  <c r="B112" i="27"/>
  <c r="C112" i="27"/>
  <c r="D112" i="27"/>
  <c r="A113" i="27"/>
  <c r="B113" i="27"/>
  <c r="C113" i="27"/>
  <c r="D113" i="27"/>
  <c r="A114" i="27"/>
  <c r="B114" i="27"/>
  <c r="C114" i="27"/>
  <c r="D114" i="27"/>
  <c r="A115" i="27"/>
  <c r="B115" i="27"/>
  <c r="C115" i="27"/>
  <c r="D115" i="27"/>
  <c r="A116" i="27"/>
  <c r="B116" i="27"/>
  <c r="C116" i="27"/>
  <c r="D116" i="27"/>
  <c r="A117" i="27"/>
  <c r="B117" i="27"/>
  <c r="C117" i="27"/>
  <c r="D117" i="27"/>
  <c r="A118" i="27"/>
  <c r="B118" i="27"/>
  <c r="C118" i="27"/>
  <c r="D118" i="27"/>
  <c r="A119" i="27"/>
  <c r="B119" i="27"/>
  <c r="C119" i="27"/>
  <c r="D119" i="27"/>
  <c r="A120" i="27"/>
  <c r="B120" i="27"/>
  <c r="C120" i="27"/>
  <c r="D120" i="27"/>
  <c r="A121" i="27"/>
  <c r="B121" i="27"/>
  <c r="C121" i="27"/>
  <c r="D121" i="27"/>
  <c r="A122" i="27"/>
  <c r="B122" i="27"/>
  <c r="C122" i="27"/>
  <c r="D122" i="27"/>
  <c r="A123" i="27"/>
  <c r="B123" i="27"/>
  <c r="C123" i="27"/>
  <c r="D123" i="27"/>
  <c r="A124" i="27"/>
  <c r="B124" i="27"/>
  <c r="C124" i="27"/>
  <c r="D124" i="27"/>
  <c r="A125" i="27"/>
  <c r="B125" i="27"/>
  <c r="C125" i="27"/>
  <c r="D125" i="27"/>
  <c r="A126" i="27"/>
  <c r="B126" i="27"/>
  <c r="C126" i="27"/>
  <c r="D126" i="27"/>
  <c r="A127" i="27"/>
  <c r="B127" i="27"/>
  <c r="C127" i="27"/>
  <c r="D127" i="27"/>
  <c r="A128" i="27"/>
  <c r="B128" i="27"/>
  <c r="C128" i="27"/>
  <c r="D128" i="27"/>
  <c r="A129" i="27"/>
  <c r="B129" i="27"/>
  <c r="C129" i="27"/>
  <c r="D129" i="27"/>
  <c r="A132" i="27"/>
  <c r="B132" i="27"/>
  <c r="C132" i="27"/>
  <c r="D132" i="27"/>
  <c r="A133" i="27"/>
  <c r="B133" i="27"/>
  <c r="C133" i="27"/>
  <c r="D133" i="27"/>
  <c r="A134" i="27"/>
  <c r="B134" i="27"/>
  <c r="C134" i="27"/>
  <c r="D134" i="27"/>
  <c r="A135" i="27"/>
  <c r="B135" i="27"/>
  <c r="C135" i="27"/>
  <c r="D135" i="27"/>
  <c r="A136" i="27"/>
  <c r="B136" i="27"/>
  <c r="C136" i="27"/>
  <c r="D136" i="27"/>
  <c r="A137" i="27"/>
  <c r="B137" i="27"/>
  <c r="C137" i="27"/>
  <c r="D137" i="27"/>
  <c r="A138" i="27"/>
  <c r="B138" i="27"/>
  <c r="C138" i="27"/>
  <c r="D138" i="27"/>
  <c r="A139" i="27"/>
  <c r="B139" i="27"/>
  <c r="C139" i="27"/>
  <c r="D139" i="27"/>
  <c r="A140" i="27"/>
  <c r="B140" i="27"/>
  <c r="C140" i="27"/>
  <c r="D140" i="27"/>
  <c r="A141" i="27"/>
  <c r="B141" i="27"/>
  <c r="C141" i="27"/>
  <c r="D141" i="27"/>
  <c r="A142" i="27"/>
  <c r="B142" i="27"/>
  <c r="C142" i="27"/>
  <c r="D142" i="27"/>
  <c r="A143" i="27"/>
  <c r="B143" i="27"/>
  <c r="C143" i="27"/>
  <c r="D143" i="27"/>
  <c r="A144" i="27"/>
  <c r="B144" i="27"/>
  <c r="C144" i="27"/>
  <c r="D144" i="27"/>
  <c r="A145" i="27"/>
  <c r="B145" i="27"/>
  <c r="C145" i="27"/>
  <c r="D145" i="27"/>
  <c r="C103" i="27"/>
  <c r="A103" i="27"/>
  <c r="F93" i="27"/>
  <c r="F94" i="27"/>
  <c r="F95" i="27"/>
  <c r="F96" i="27"/>
  <c r="F99" i="27"/>
  <c r="F100" i="27"/>
  <c r="A93" i="27"/>
  <c r="B93" i="27"/>
  <c r="C93" i="27"/>
  <c r="D93" i="27"/>
  <c r="A94" i="27"/>
  <c r="B94" i="27"/>
  <c r="C94" i="27"/>
  <c r="D94" i="27"/>
  <c r="A95" i="27"/>
  <c r="B95" i="27"/>
  <c r="C95" i="27"/>
  <c r="D95" i="27"/>
  <c r="A96" i="27"/>
  <c r="B96" i="27"/>
  <c r="C96" i="27"/>
  <c r="D96" i="27"/>
  <c r="A99" i="27"/>
  <c r="B99" i="27"/>
  <c r="C99" i="27"/>
  <c r="D99" i="27"/>
  <c r="A100" i="27"/>
  <c r="B100" i="27"/>
  <c r="C100" i="27"/>
  <c r="D100" i="27"/>
  <c r="C92" i="27"/>
  <c r="A92" i="27"/>
  <c r="F73" i="27"/>
  <c r="F74" i="27"/>
  <c r="F75" i="27"/>
  <c r="F76" i="27"/>
  <c r="F77" i="27"/>
  <c r="F78" i="27"/>
  <c r="F79" i="27"/>
  <c r="F80" i="27"/>
  <c r="F81" i="27"/>
  <c r="F82" i="27"/>
  <c r="F83" i="27"/>
  <c r="F84" i="27"/>
  <c r="F85" i="27"/>
  <c r="F88" i="27"/>
  <c r="F89" i="27"/>
  <c r="A73" i="27"/>
  <c r="B73" i="27"/>
  <c r="C73" i="27"/>
  <c r="D73" i="27"/>
  <c r="A74" i="27"/>
  <c r="B74" i="27"/>
  <c r="C74" i="27"/>
  <c r="D74" i="27"/>
  <c r="A75" i="27"/>
  <c r="B75" i="27"/>
  <c r="C75" i="27"/>
  <c r="D75" i="27"/>
  <c r="A76" i="27"/>
  <c r="B76" i="27"/>
  <c r="C76" i="27"/>
  <c r="D76" i="27"/>
  <c r="A77" i="27"/>
  <c r="B77" i="27"/>
  <c r="C77" i="27"/>
  <c r="D77" i="27"/>
  <c r="A78" i="27"/>
  <c r="B78" i="27"/>
  <c r="C78" i="27"/>
  <c r="D78" i="27"/>
  <c r="A79" i="27"/>
  <c r="B79" i="27"/>
  <c r="C79" i="27"/>
  <c r="D79" i="27"/>
  <c r="A80" i="27"/>
  <c r="B80" i="27"/>
  <c r="C80" i="27"/>
  <c r="D80" i="27"/>
  <c r="A81" i="27"/>
  <c r="B81" i="27"/>
  <c r="C81" i="27"/>
  <c r="D81" i="27"/>
  <c r="A82" i="27"/>
  <c r="B82" i="27"/>
  <c r="C82" i="27"/>
  <c r="D82" i="27"/>
  <c r="A83" i="27"/>
  <c r="B83" i="27"/>
  <c r="C83" i="27"/>
  <c r="D83" i="27"/>
  <c r="A84" i="27"/>
  <c r="B84" i="27"/>
  <c r="C84" i="27"/>
  <c r="D84" i="27"/>
  <c r="A85" i="27"/>
  <c r="B85" i="27"/>
  <c r="C85" i="27"/>
  <c r="D85" i="27"/>
  <c r="A88" i="27"/>
  <c r="B88" i="27"/>
  <c r="C88" i="27"/>
  <c r="D88" i="27"/>
  <c r="A89" i="27"/>
  <c r="B89" i="27"/>
  <c r="C89" i="27"/>
  <c r="D89" i="27"/>
  <c r="C72" i="27"/>
  <c r="A72" i="27"/>
  <c r="F63" i="27"/>
  <c r="D63" i="27"/>
  <c r="C63" i="27"/>
  <c r="B63" i="27"/>
  <c r="A63" i="27"/>
  <c r="C62" i="27"/>
  <c r="A62" i="27"/>
  <c r="F59" i="27"/>
  <c r="F58" i="27"/>
  <c r="F57" i="27"/>
  <c r="F56" i="27"/>
  <c r="F55" i="27"/>
  <c r="D59" i="27"/>
  <c r="D58" i="27"/>
  <c r="D57" i="27"/>
  <c r="D56" i="27"/>
  <c r="D55" i="27"/>
  <c r="C59" i="27"/>
  <c r="C58" i="27"/>
  <c r="C57" i="27"/>
  <c r="C56" i="27"/>
  <c r="C55" i="27"/>
  <c r="A56" i="27"/>
  <c r="A57" i="27"/>
  <c r="A58" i="27"/>
  <c r="A59" i="27"/>
  <c r="A55" i="27"/>
  <c r="B56" i="27"/>
  <c r="B57" i="27"/>
  <c r="B58" i="27"/>
  <c r="B59" i="27"/>
  <c r="B55" i="27"/>
  <c r="C54" i="27"/>
  <c r="A54" i="27"/>
  <c r="F45" i="27"/>
  <c r="F46" i="27"/>
  <c r="F47" i="27"/>
  <c r="F48" i="27"/>
  <c r="F49" i="27"/>
  <c r="F50" i="27"/>
  <c r="F51" i="27"/>
  <c r="A35" i="27"/>
  <c r="B35" i="27"/>
  <c r="C35" i="27"/>
  <c r="D35" i="27"/>
  <c r="A45" i="27"/>
  <c r="B45" i="27"/>
  <c r="C45" i="27"/>
  <c r="D45" i="27"/>
  <c r="A46" i="27"/>
  <c r="B46" i="27"/>
  <c r="C46" i="27"/>
  <c r="D46" i="27"/>
  <c r="A47" i="27"/>
  <c r="B47" i="27"/>
  <c r="C47" i="27"/>
  <c r="D47" i="27"/>
  <c r="A48" i="27"/>
  <c r="B48" i="27"/>
  <c r="C48" i="27"/>
  <c r="D48" i="27"/>
  <c r="A49" i="27"/>
  <c r="B49" i="27"/>
  <c r="C49" i="27"/>
  <c r="D49" i="27"/>
  <c r="A50" i="27"/>
  <c r="B50" i="27"/>
  <c r="C50" i="27"/>
  <c r="D50" i="27"/>
  <c r="A51" i="27"/>
  <c r="B51" i="27"/>
  <c r="C51" i="27"/>
  <c r="D51" i="27"/>
  <c r="C34" i="27"/>
  <c r="A34" i="27"/>
  <c r="A30" i="27" l="1"/>
  <c r="E26" i="104" l="1"/>
  <c r="F163" i="104"/>
  <c r="F175" i="104" l="1"/>
  <c r="F162" i="104" l="1"/>
  <c r="F161" i="104"/>
  <c r="F84" i="104"/>
  <c r="F85" i="104"/>
  <c r="F179" i="104" l="1"/>
  <c r="F180" i="104"/>
  <c r="F94" i="104"/>
  <c r="F93" i="104"/>
  <c r="F92" i="104"/>
  <c r="F121" i="104"/>
  <c r="F219" i="104"/>
  <c r="F220" i="104"/>
  <c r="F221" i="104"/>
  <c r="F222" i="104"/>
  <c r="F223" i="104"/>
  <c r="F224" i="104"/>
  <c r="F240" i="104"/>
  <c r="F173" i="104" l="1"/>
  <c r="F157" i="104"/>
  <c r="F169" i="104"/>
  <c r="F44" i="104"/>
  <c r="F244" i="104" l="1"/>
  <c r="F190" i="104"/>
  <c r="F192" i="104"/>
  <c r="F193" i="104"/>
  <c r="F194" i="104"/>
  <c r="F195" i="104"/>
  <c r="F196" i="104"/>
  <c r="F197" i="104"/>
  <c r="F198" i="104"/>
  <c r="F201" i="104"/>
  <c r="F202" i="104"/>
  <c r="F203" i="104"/>
  <c r="F204" i="104"/>
  <c r="F205" i="104"/>
  <c r="F210" i="104"/>
  <c r="F211" i="104"/>
  <c r="F212" i="104"/>
  <c r="F213" i="104"/>
  <c r="F214" i="104"/>
  <c r="F215" i="104"/>
  <c r="F150" i="104"/>
  <c r="F151" i="104"/>
  <c r="F152" i="104"/>
  <c r="F148" i="104"/>
  <c r="F136" i="104"/>
  <c r="F143" i="104"/>
  <c r="F140" i="104"/>
  <c r="F141" i="104"/>
  <c r="F130" i="104"/>
  <c r="F129" i="104"/>
  <c r="F127" i="104"/>
  <c r="F128" i="104"/>
  <c r="F126" i="104"/>
  <c r="F113" i="104"/>
  <c r="F114" i="104"/>
  <c r="F104" i="104" l="1"/>
  <c r="F100" i="104"/>
  <c r="F101" i="104"/>
  <c r="F102" i="104"/>
  <c r="F98" i="104"/>
  <c r="F99" i="104"/>
  <c r="F112" i="104"/>
  <c r="F118" i="104"/>
  <c r="F81" i="104"/>
  <c r="F82" i="104"/>
  <c r="F83" i="104"/>
  <c r="F38" i="104" l="1"/>
  <c r="F39" i="104"/>
  <c r="F40" i="104"/>
  <c r="A7" i="36" l="1"/>
  <c r="A6" i="36"/>
  <c r="E18" i="104"/>
  <c r="E9" i="104"/>
  <c r="G234" i="104" l="1"/>
  <c r="H234" i="104" s="1"/>
  <c r="G238" i="104"/>
  <c r="H238" i="104" s="1"/>
  <c r="G233" i="104"/>
  <c r="H233" i="104" s="1"/>
  <c r="G236" i="104"/>
  <c r="H236" i="104" s="1"/>
  <c r="G237" i="104"/>
  <c r="H237" i="104" s="1"/>
  <c r="G235" i="104"/>
  <c r="H235" i="104" s="1"/>
  <c r="G232" i="104"/>
  <c r="H232" i="104" s="1"/>
  <c r="G239" i="104"/>
  <c r="H239" i="104" s="1"/>
  <c r="G231" i="104"/>
  <c r="H231" i="104" s="1"/>
  <c r="G135" i="104"/>
  <c r="H135" i="104" s="1"/>
  <c r="G226" i="104"/>
  <c r="H226" i="104" s="1"/>
  <c r="G227" i="104"/>
  <c r="H227" i="104" s="1"/>
  <c r="G225" i="104"/>
  <c r="H225" i="104" s="1"/>
  <c r="G228" i="104"/>
  <c r="H228" i="104" s="1"/>
  <c r="G229" i="104"/>
  <c r="H229" i="104" s="1"/>
  <c r="G230" i="104"/>
  <c r="H230" i="104" s="1"/>
  <c r="G149" i="104"/>
  <c r="H149" i="104" s="1"/>
  <c r="G131" i="104"/>
  <c r="H131" i="104" s="1"/>
  <c r="G72" i="104"/>
  <c r="H72" i="104" s="1"/>
  <c r="G73" i="104"/>
  <c r="H73" i="104" s="1"/>
  <c r="G77" i="104"/>
  <c r="H77" i="104" s="1"/>
  <c r="G75" i="104"/>
  <c r="H75" i="104" s="1"/>
  <c r="G76" i="104"/>
  <c r="H76" i="104" s="1"/>
  <c r="G74" i="104"/>
  <c r="H74" i="104" s="1"/>
  <c r="G174" i="104"/>
  <c r="H174" i="104" s="1"/>
  <c r="G111" i="104"/>
  <c r="H111" i="104" s="1"/>
  <c r="G206" i="104"/>
  <c r="H206" i="104" s="1"/>
  <c r="G207" i="104"/>
  <c r="H207" i="104" s="1"/>
  <c r="G199" i="104"/>
  <c r="H199" i="104" s="1"/>
  <c r="G200" i="104"/>
  <c r="H200" i="104" s="1"/>
  <c r="G209" i="104"/>
  <c r="H209" i="104" s="1"/>
  <c r="G208" i="104"/>
  <c r="H208" i="104" s="1"/>
  <c r="G189" i="104"/>
  <c r="H189" i="104" s="1"/>
  <c r="G187" i="104"/>
  <c r="H187" i="104" s="1"/>
  <c r="G164" i="104"/>
  <c r="H164" i="104" s="1"/>
  <c r="G142" i="104"/>
  <c r="H142" i="104" s="1"/>
  <c r="G165" i="104"/>
  <c r="H165" i="104" s="1"/>
  <c r="G119" i="104"/>
  <c r="H119" i="104" s="1"/>
  <c r="G110" i="104"/>
  <c r="H110" i="104" s="1"/>
  <c r="G103" i="104"/>
  <c r="H103" i="104" s="1"/>
  <c r="G109" i="104"/>
  <c r="H109" i="104" s="1"/>
  <c r="G64" i="104"/>
  <c r="H64" i="104" s="1"/>
  <c r="G56" i="104"/>
  <c r="H56" i="104" s="1"/>
  <c r="G57" i="104"/>
  <c r="H57" i="104" s="1"/>
  <c r="G46" i="104"/>
  <c r="H46" i="104" s="1"/>
  <c r="G45" i="104"/>
  <c r="H45" i="104" s="1"/>
  <c r="G47" i="104"/>
  <c r="H47" i="104" s="1"/>
  <c r="G49" i="104"/>
  <c r="H49" i="104" s="1"/>
  <c r="G36" i="104"/>
  <c r="H36" i="104" s="1"/>
  <c r="G48" i="104"/>
  <c r="H48" i="104" s="1"/>
  <c r="G62" i="104"/>
  <c r="H62" i="104" s="1"/>
  <c r="G70" i="104"/>
  <c r="H70" i="104" s="1"/>
  <c r="G69" i="104"/>
  <c r="H69" i="104" s="1"/>
  <c r="G71" i="104"/>
  <c r="H71" i="104" s="1"/>
  <c r="G68" i="104"/>
  <c r="H68" i="104" s="1"/>
  <c r="G59" i="104"/>
  <c r="H59" i="104" s="1"/>
  <c r="G58" i="104"/>
  <c r="H58" i="104" s="1"/>
  <c r="G55" i="104"/>
  <c r="H55" i="104" s="1"/>
  <c r="G54" i="104"/>
  <c r="H54" i="104" s="1"/>
  <c r="G61" i="104"/>
  <c r="H61" i="104" s="1"/>
  <c r="G63" i="104"/>
  <c r="H63" i="104" s="1"/>
  <c r="G60" i="104"/>
  <c r="H60" i="104" s="1"/>
  <c r="G53" i="104"/>
  <c r="H53" i="104" s="1"/>
  <c r="G120" i="104"/>
  <c r="H120" i="104" s="1"/>
  <c r="G86" i="104"/>
  <c r="H86" i="104" s="1"/>
  <c r="G87" i="104"/>
  <c r="H87" i="104" s="1"/>
  <c r="G191" i="104"/>
  <c r="H191" i="104" s="1"/>
  <c r="G185" i="104"/>
  <c r="H185" i="104" s="1"/>
  <c r="G186" i="104"/>
  <c r="H186" i="104" s="1"/>
  <c r="G188" i="104"/>
  <c r="H188" i="104" s="1"/>
  <c r="G37" i="104"/>
  <c r="H37" i="104" s="1"/>
  <c r="G35" i="104"/>
  <c r="H35" i="104" s="1"/>
  <c r="G163" i="104"/>
  <c r="H163" i="104" s="1"/>
  <c r="G175" i="104"/>
  <c r="H175" i="104" s="1"/>
  <c r="G84" i="104"/>
  <c r="H84" i="104" s="1"/>
  <c r="G161" i="104"/>
  <c r="H161" i="104" s="1"/>
  <c r="G162" i="104"/>
  <c r="H162" i="104" s="1"/>
  <c r="G85" i="104"/>
  <c r="H85" i="104" s="1"/>
  <c r="G223" i="104"/>
  <c r="H223" i="104" s="1"/>
  <c r="G92" i="104"/>
  <c r="H92" i="104" s="1"/>
  <c r="G94" i="104"/>
  <c r="H94" i="104" s="1"/>
  <c r="G220" i="104"/>
  <c r="H220" i="104" s="1"/>
  <c r="G222" i="104"/>
  <c r="H222" i="104" s="1"/>
  <c r="G93" i="104"/>
  <c r="H93" i="104" s="1"/>
  <c r="G180" i="104"/>
  <c r="H180" i="104" s="1"/>
  <c r="G179" i="104"/>
  <c r="H179" i="104" s="1"/>
  <c r="G219" i="104"/>
  <c r="H219" i="104" s="1"/>
  <c r="G224" i="104"/>
  <c r="H224" i="104" s="1"/>
  <c r="G121" i="104"/>
  <c r="H121" i="104" s="1"/>
  <c r="G221" i="104"/>
  <c r="H221" i="104" s="1"/>
  <c r="G240" i="104"/>
  <c r="H240" i="104" s="1"/>
  <c r="G173" i="104"/>
  <c r="H173" i="104" s="1"/>
  <c r="G44" i="104"/>
  <c r="H44" i="104" s="1"/>
  <c r="G157" i="104"/>
  <c r="H157" i="104" s="1"/>
  <c r="G169" i="104"/>
  <c r="H169" i="104" s="1"/>
  <c r="G113" i="104"/>
  <c r="H113" i="104" s="1"/>
  <c r="G150" i="104"/>
  <c r="H150" i="104" s="1"/>
  <c r="G194" i="104"/>
  <c r="H194" i="104" s="1"/>
  <c r="G193" i="104"/>
  <c r="H193" i="104" s="1"/>
  <c r="G126" i="104"/>
  <c r="H126" i="104" s="1"/>
  <c r="G196" i="104"/>
  <c r="H196" i="104" s="1"/>
  <c r="G128" i="104"/>
  <c r="H128" i="104" s="1"/>
  <c r="G152" i="104"/>
  <c r="H152" i="104" s="1"/>
  <c r="G205" i="104"/>
  <c r="H205" i="104" s="1"/>
  <c r="G201" i="104"/>
  <c r="H201" i="104" s="1"/>
  <c r="G213" i="104"/>
  <c r="H213" i="104" s="1"/>
  <c r="G140" i="104"/>
  <c r="H140" i="104" s="1"/>
  <c r="G151" i="104"/>
  <c r="H151" i="104" s="1"/>
  <c r="G212" i="104"/>
  <c r="H212" i="104" s="1"/>
  <c r="G114" i="104"/>
  <c r="H114" i="104" s="1"/>
  <c r="G127" i="104"/>
  <c r="H127" i="104" s="1"/>
  <c r="G136" i="104"/>
  <c r="H136" i="104" s="1"/>
  <c r="G148" i="104"/>
  <c r="H148" i="104" s="1"/>
  <c r="G215" i="104"/>
  <c r="H215" i="104" s="1"/>
  <c r="G197" i="104"/>
  <c r="H197" i="104" s="1"/>
  <c r="G244" i="104"/>
  <c r="H244" i="104" s="1"/>
  <c r="G190" i="104"/>
  <c r="H190" i="104" s="1"/>
  <c r="G130" i="104"/>
  <c r="H130" i="104" s="1"/>
  <c r="G211" i="104"/>
  <c r="H211" i="104" s="1"/>
  <c r="G202" i="104"/>
  <c r="H202" i="104" s="1"/>
  <c r="G210" i="104"/>
  <c r="H210" i="104" s="1"/>
  <c r="G129" i="104"/>
  <c r="H129" i="104" s="1"/>
  <c r="G203" i="104"/>
  <c r="H203" i="104" s="1"/>
  <c r="G141" i="104"/>
  <c r="H141" i="104" s="1"/>
  <c r="G204" i="104"/>
  <c r="H204" i="104" s="1"/>
  <c r="G198" i="104"/>
  <c r="H198" i="104" s="1"/>
  <c r="G195" i="104"/>
  <c r="H195" i="104" s="1"/>
  <c r="G192" i="104"/>
  <c r="H192" i="104" s="1"/>
  <c r="G143" i="104"/>
  <c r="H143" i="104" s="1"/>
  <c r="G214" i="104"/>
  <c r="H214" i="104" s="1"/>
  <c r="G102" i="104"/>
  <c r="H102" i="104" s="1"/>
  <c r="G118" i="104"/>
  <c r="H118" i="104" s="1"/>
  <c r="G82" i="104"/>
  <c r="H82" i="104" s="1"/>
  <c r="G83" i="104"/>
  <c r="H83" i="104" s="1"/>
  <c r="G108" i="104"/>
  <c r="H108" i="104" s="1"/>
  <c r="G104" i="104"/>
  <c r="H104" i="104" s="1"/>
  <c r="G81" i="104"/>
  <c r="H81" i="104" s="1"/>
  <c r="G98" i="104"/>
  <c r="H98" i="104" s="1"/>
  <c r="G100" i="104"/>
  <c r="H100" i="104" s="1"/>
  <c r="G101" i="104"/>
  <c r="H101" i="104" s="1"/>
  <c r="G99" i="104"/>
  <c r="H99" i="104" s="1"/>
  <c r="G112" i="104"/>
  <c r="H112" i="104" s="1"/>
  <c r="G38" i="104"/>
  <c r="H38" i="104" s="1"/>
  <c r="G39" i="104"/>
  <c r="H39" i="104" s="1"/>
  <c r="G40" i="104"/>
  <c r="H40" i="104" s="1"/>
  <c r="A19" i="36"/>
  <c r="B22" i="36"/>
  <c r="A23" i="36"/>
  <c r="A12" i="36"/>
  <c r="B19" i="36"/>
  <c r="A16" i="36"/>
  <c r="B20" i="36"/>
  <c r="B17" i="36"/>
  <c r="B12" i="36"/>
  <c r="B13" i="36"/>
  <c r="A20" i="36"/>
  <c r="A15" i="36"/>
  <c r="B24" i="36"/>
  <c r="A13" i="36"/>
  <c r="B16" i="36"/>
  <c r="A11" i="36"/>
  <c r="A14" i="36"/>
  <c r="A21" i="36"/>
  <c r="B15" i="36"/>
  <c r="B11" i="36"/>
  <c r="B14" i="36"/>
  <c r="A18" i="36"/>
  <c r="B21" i="36"/>
  <c r="B10" i="36"/>
  <c r="A22" i="36"/>
  <c r="A24" i="36"/>
  <c r="A17" i="36"/>
  <c r="A10" i="36"/>
  <c r="B18" i="36"/>
  <c r="B23" i="36"/>
  <c r="H137" i="104" l="1"/>
  <c r="H166" i="104"/>
  <c r="H95" i="104"/>
  <c r="H78" i="104"/>
  <c r="D13" i="36" s="1"/>
  <c r="P13" i="36" s="1"/>
  <c r="H245" i="104"/>
  <c r="H241" i="104"/>
  <c r="H181" i="104"/>
  <c r="H170" i="104"/>
  <c r="H176" i="104"/>
  <c r="H158" i="104"/>
  <c r="H105" i="104"/>
  <c r="H144" i="104"/>
  <c r="H153" i="104"/>
  <c r="H115" i="104"/>
  <c r="H88" i="104"/>
  <c r="H65" i="104"/>
  <c r="H216" i="104"/>
  <c r="H132" i="104"/>
  <c r="H122" i="104"/>
  <c r="H50" i="104"/>
  <c r="H182" i="104" l="1"/>
  <c r="H145" i="104"/>
  <c r="D15" i="36"/>
  <c r="P15" i="36" s="1"/>
  <c r="D24" i="36"/>
  <c r="P24" i="36" s="1"/>
  <c r="D19" i="36" l="1"/>
  <c r="N15" i="36"/>
  <c r="N24" i="36"/>
  <c r="F24" i="36"/>
  <c r="L24" i="36"/>
  <c r="J24" i="36"/>
  <c r="H24" i="36"/>
  <c r="N19" i="36" l="1"/>
  <c r="P19" i="36"/>
  <c r="D20" i="36" l="1"/>
  <c r="P20" i="36" s="1"/>
  <c r="J20" i="36" l="1"/>
  <c r="N20" i="36"/>
  <c r="H20" i="36"/>
  <c r="L20" i="36"/>
  <c r="F20" i="36"/>
  <c r="D16" i="36" l="1"/>
  <c r="P16" i="36" s="1"/>
  <c r="N16" i="36" l="1"/>
  <c r="J16" i="36"/>
  <c r="L16" i="36"/>
  <c r="F16" i="36"/>
  <c r="D17" i="36"/>
  <c r="P17" i="36" s="1"/>
  <c r="H16" i="36"/>
  <c r="N17" i="36" l="1"/>
  <c r="J17" i="36"/>
  <c r="H17" i="36"/>
  <c r="F17" i="36"/>
  <c r="L17" i="36"/>
  <c r="D14" i="36" l="1"/>
  <c r="P14" i="36" s="1"/>
  <c r="N14" i="36" l="1"/>
  <c r="L14" i="36"/>
  <c r="F14" i="36"/>
  <c r="H14" i="36"/>
  <c r="J14" i="36"/>
  <c r="D12" i="36" l="1"/>
  <c r="P12" i="36" s="1"/>
  <c r="D22" i="36"/>
  <c r="P22" i="36" s="1"/>
  <c r="H12" i="36" l="1"/>
  <c r="N12" i="36"/>
  <c r="N22" i="36"/>
  <c r="F12" i="36"/>
  <c r="J12" i="36"/>
  <c r="L12" i="36"/>
  <c r="L22" i="36"/>
  <c r="F22" i="36"/>
  <c r="H22" i="36"/>
  <c r="J22" i="36"/>
  <c r="D23" i="36" l="1"/>
  <c r="P23" i="36" s="1"/>
  <c r="L23" i="36" l="1"/>
  <c r="N23" i="36"/>
  <c r="J23" i="36"/>
  <c r="H23" i="36"/>
  <c r="F23" i="36"/>
  <c r="L13" i="36" l="1"/>
  <c r="N13" i="36"/>
  <c r="F15" i="36"/>
  <c r="F13" i="36"/>
  <c r="H13" i="36"/>
  <c r="J13" i="36"/>
  <c r="J15" i="36"/>
  <c r="L15" i="36"/>
  <c r="H15" i="36"/>
  <c r="D11" i="36" l="1"/>
  <c r="P11" i="36" s="1"/>
  <c r="N11" i="36" l="1"/>
  <c r="H11" i="36"/>
  <c r="J11" i="36"/>
  <c r="L11" i="36"/>
  <c r="F11" i="36"/>
  <c r="P21" i="36" l="1"/>
  <c r="L21" i="36" l="1"/>
  <c r="N21" i="36"/>
  <c r="J19" i="36"/>
  <c r="J21" i="36"/>
  <c r="H21" i="36"/>
  <c r="F21" i="36"/>
  <c r="L19" i="36"/>
  <c r="F19" i="36"/>
  <c r="H19" i="36"/>
  <c r="D18" i="36" l="1"/>
  <c r="P18" i="36" s="1"/>
  <c r="F18" i="36" l="1"/>
  <c r="N18" i="36"/>
  <c r="H18" i="36"/>
  <c r="L18" i="36"/>
  <c r="J18" i="36"/>
  <c r="F35" i="27"/>
  <c r="H41" i="104" l="1"/>
  <c r="H248" i="104" l="1"/>
  <c r="D10" i="36"/>
  <c r="P10" i="36" s="1"/>
  <c r="P25" i="36" s="1"/>
  <c r="I235" i="104" l="1"/>
  <c r="I233" i="104"/>
  <c r="I234" i="104"/>
  <c r="I238" i="104"/>
  <c r="I236" i="104"/>
  <c r="I237" i="104"/>
  <c r="I239" i="104"/>
  <c r="I231" i="104"/>
  <c r="I232" i="104"/>
  <c r="I135" i="104"/>
  <c r="I225" i="104"/>
  <c r="I229" i="104"/>
  <c r="I230" i="104"/>
  <c r="I228" i="104"/>
  <c r="I227" i="104"/>
  <c r="I226" i="104"/>
  <c r="I194" i="104"/>
  <c r="I71" i="104"/>
  <c r="I56" i="104"/>
  <c r="I198" i="104"/>
  <c r="I62" i="104"/>
  <c r="I196" i="104"/>
  <c r="I165" i="104"/>
  <c r="I142" i="104"/>
  <c r="I193" i="104"/>
  <c r="I197" i="104"/>
  <c r="I64" i="104"/>
  <c r="I205" i="104"/>
  <c r="I188" i="104"/>
  <c r="I70" i="104"/>
  <c r="I164" i="104"/>
  <c r="I195" i="104"/>
  <c r="I45" i="104"/>
  <c r="I199" i="104"/>
  <c r="I46" i="104"/>
  <c r="I191" i="104"/>
  <c r="I190" i="104"/>
  <c r="I69" i="104"/>
  <c r="I210" i="104"/>
  <c r="I201" i="104"/>
  <c r="I78" i="104"/>
  <c r="I47" i="104"/>
  <c r="I207" i="104"/>
  <c r="I204" i="104"/>
  <c r="I185" i="104"/>
  <c r="I48" i="104"/>
  <c r="I206" i="104"/>
  <c r="I75" i="104"/>
  <c r="I57" i="104"/>
  <c r="I74" i="104"/>
  <c r="I73" i="104"/>
  <c r="I166" i="104"/>
  <c r="I76" i="104"/>
  <c r="I187" i="104"/>
  <c r="I211" i="104"/>
  <c r="I192" i="104"/>
  <c r="I68" i="104"/>
  <c r="I36" i="104"/>
  <c r="I109" i="104"/>
  <c r="I189" i="104"/>
  <c r="I174" i="104"/>
  <c r="I131" i="104"/>
  <c r="I103" i="104"/>
  <c r="I209" i="104"/>
  <c r="I72" i="104"/>
  <c r="I149" i="104"/>
  <c r="I110" i="104"/>
  <c r="I208" i="104"/>
  <c r="I111" i="104"/>
  <c r="I186" i="104"/>
  <c r="I203" i="104"/>
  <c r="I202" i="104"/>
  <c r="I49" i="104"/>
  <c r="I119" i="104"/>
  <c r="I200" i="104"/>
  <c r="I77" i="104"/>
  <c r="I60" i="104"/>
  <c r="I53" i="104"/>
  <c r="I54" i="104"/>
  <c r="I61" i="104"/>
  <c r="I55" i="104"/>
  <c r="I58" i="104"/>
  <c r="I59" i="104"/>
  <c r="I63" i="104"/>
  <c r="I120" i="104"/>
  <c r="I87" i="104"/>
  <c r="I86" i="104"/>
  <c r="I41" i="104"/>
  <c r="I39" i="104"/>
  <c r="I144" i="104"/>
  <c r="I212" i="104"/>
  <c r="I82" i="104"/>
  <c r="I163" i="104"/>
  <c r="I241" i="104"/>
  <c r="I38" i="104"/>
  <c r="I84" i="104"/>
  <c r="I132" i="104"/>
  <c r="I93" i="104"/>
  <c r="I92" i="104"/>
  <c r="I102" i="104"/>
  <c r="I114" i="104"/>
  <c r="I40" i="104"/>
  <c r="I81" i="104"/>
  <c r="I37" i="104"/>
  <c r="I100" i="104"/>
  <c r="I221" i="104"/>
  <c r="I126" i="104"/>
  <c r="I150" i="104"/>
  <c r="I108" i="104"/>
  <c r="I121" i="104"/>
  <c r="I128" i="104"/>
  <c r="I130" i="104"/>
  <c r="I137" i="104"/>
  <c r="I35" i="104"/>
  <c r="I157" i="104"/>
  <c r="I224" i="104"/>
  <c r="I179" i="104"/>
  <c r="I98" i="104"/>
  <c r="I129" i="104"/>
  <c r="I244" i="104"/>
  <c r="I50" i="104"/>
  <c r="I173" i="104"/>
  <c r="I94" i="104"/>
  <c r="I143" i="104"/>
  <c r="I101" i="104"/>
  <c r="I140" i="104"/>
  <c r="I99" i="104"/>
  <c r="I113" i="104"/>
  <c r="I65" i="104"/>
  <c r="I180" i="104"/>
  <c r="I213" i="104"/>
  <c r="I104" i="104"/>
  <c r="I127" i="104"/>
  <c r="I148" i="104"/>
  <c r="I240" i="104"/>
  <c r="I222" i="104"/>
  <c r="I158" i="104"/>
  <c r="I115" i="104"/>
  <c r="I145" i="104"/>
  <c r="I162" i="104"/>
  <c r="I118" i="104"/>
  <c r="I220" i="104"/>
  <c r="I151" i="104"/>
  <c r="I88" i="104"/>
  <c r="I95" i="104"/>
  <c r="I161" i="104"/>
  <c r="I122" i="104"/>
  <c r="I141" i="104"/>
  <c r="I176" i="104"/>
  <c r="I214" i="104"/>
  <c r="I85" i="104"/>
  <c r="I170" i="104"/>
  <c r="I215" i="104"/>
  <c r="I112" i="104"/>
  <c r="I83" i="104"/>
  <c r="I181" i="104"/>
  <c r="I152" i="104"/>
  <c r="I245" i="104"/>
  <c r="I223" i="104"/>
  <c r="I105" i="104"/>
  <c r="I136" i="104"/>
  <c r="I44" i="104"/>
  <c r="I175" i="104"/>
  <c r="I169" i="104"/>
  <c r="I219" i="104"/>
  <c r="I216" i="104"/>
  <c r="I153" i="104"/>
  <c r="L10" i="36"/>
  <c r="L25" i="36" s="1"/>
  <c r="H10" i="36"/>
  <c r="H25" i="36" s="1"/>
  <c r="D25" i="36"/>
  <c r="C10" i="36" s="1"/>
  <c r="F10" i="36"/>
  <c r="F25" i="36" s="1"/>
  <c r="J10" i="36"/>
  <c r="J25" i="36" s="1"/>
  <c r="N10" i="36"/>
  <c r="N25" i="36" s="1"/>
  <c r="O25" i="36" l="1"/>
  <c r="K25" i="36"/>
  <c r="M25" i="36"/>
  <c r="C14" i="36"/>
  <c r="C12" i="36"/>
  <c r="C20" i="36"/>
  <c r="C17" i="36"/>
  <c r="C11" i="36"/>
  <c r="C13" i="36"/>
  <c r="C18" i="36"/>
  <c r="C21" i="36"/>
  <c r="C15" i="36"/>
  <c r="C23" i="36"/>
  <c r="C24" i="36"/>
  <c r="C22" i="36"/>
  <c r="C19" i="36"/>
  <c r="C16" i="36"/>
  <c r="I25" i="36"/>
  <c r="F26" i="36"/>
  <c r="H26" i="36" s="1"/>
  <c r="J26" i="36" s="1"/>
  <c r="L26" i="36" s="1"/>
  <c r="N26" i="36" s="1"/>
  <c r="P26" i="36" s="1"/>
  <c r="E25" i="36"/>
  <c r="E26" i="36" s="1"/>
  <c r="G25" i="36"/>
  <c r="C25" i="36" l="1"/>
  <c r="G26" i="36"/>
  <c r="I26" i="36" s="1"/>
  <c r="K26" i="36" s="1"/>
  <c r="M26" i="36" s="1"/>
  <c r="O26" i="36" s="1"/>
</calcChain>
</file>

<file path=xl/sharedStrings.xml><?xml version="1.0" encoding="utf-8"?>
<sst xmlns="http://schemas.openxmlformats.org/spreadsheetml/2006/main" count="910" uniqueCount="571">
  <si>
    <t>M2</t>
  </si>
  <si>
    <t>R$ UNIT. BDI</t>
  </si>
  <si>
    <t>ITEM</t>
  </si>
  <si>
    <t>CÓDIGO</t>
  </si>
  <si>
    <t>SERVIÇOS</t>
  </si>
  <si>
    <t>QUANTIDADE</t>
  </si>
  <si>
    <t>R$ UNIT.</t>
  </si>
  <si>
    <t>R$ TOTAL</t>
  </si>
  <si>
    <t>UN</t>
  </si>
  <si>
    <t>%</t>
  </si>
  <si>
    <t>SUBTOTAL</t>
  </si>
  <si>
    <t>ESTRUTURA</t>
  </si>
  <si>
    <t>M3</t>
  </si>
  <si>
    <t>KG</t>
  </si>
  <si>
    <t>REATERRO MANUAL DE VALA</t>
  </si>
  <si>
    <t>M</t>
  </si>
  <si>
    <t>COBERTURA</t>
  </si>
  <si>
    <t>ALVENARIA</t>
  </si>
  <si>
    <t>REVESTIMENTO</t>
  </si>
  <si>
    <t>DIVERSOS</t>
  </si>
  <si>
    <t>PINTURA</t>
  </si>
  <si>
    <t>INSTALAÇÕES HIDROSSANITÁRIAS</t>
  </si>
  <si>
    <t>INSTALAÇÕES ELÉTRICAS</t>
  </si>
  <si>
    <t>INSTALAÇÕES DE COMBATE A INCÊNDIO</t>
  </si>
  <si>
    <t>SERVIÇOS FINAIS</t>
  </si>
  <si>
    <t>TOTAL</t>
  </si>
  <si>
    <t>TOTAL DA OBRA</t>
  </si>
  <si>
    <t>EXTINTOR DE INCÊNDIO TIPO PÓ QUÍMICO 2-A:20-B:C, CAPACIDADE 6 KG</t>
  </si>
  <si>
    <t>PREFEITURA MUNICIPAL DE PATROCÍNIO</t>
  </si>
  <si>
    <t>Discriminação dos Serviços</t>
  </si>
  <si>
    <t>Peso %</t>
  </si>
  <si>
    <t>Valor R$</t>
  </si>
  <si>
    <t>R$</t>
  </si>
  <si>
    <t>TOTAL SIMPLES</t>
  </si>
  <si>
    <t>TOTAL ACUMULADO</t>
  </si>
  <si>
    <t xml:space="preserve">Composição do BDI </t>
  </si>
  <si>
    <t>Intervalos admissíveis sem Justificativa</t>
  </si>
  <si>
    <t>Composição de BDI Adotada</t>
  </si>
  <si>
    <t>Administração Central (AC)</t>
  </si>
  <si>
    <t>De 3,0 % até 5,50%</t>
  </si>
  <si>
    <t>BDI=((((1+AC+SG+R)*(1+DF)*(1+L))/(1-(I+CPRB)))-1)*100</t>
  </si>
  <si>
    <t>Lucro (L)</t>
  </si>
  <si>
    <t>De 6,16 % até 8,96%</t>
  </si>
  <si>
    <t>Despesas Financeiras (DF)</t>
  </si>
  <si>
    <t>De 0,59 % até 1,39%</t>
  </si>
  <si>
    <t>Seguros (S)  e Garantias (G)</t>
  </si>
  <si>
    <t>De0,80 % até1,0%</t>
  </si>
  <si>
    <t xml:space="preserve">Riscos (R) </t>
  </si>
  <si>
    <t>De 0,97 % até 1,27%</t>
  </si>
  <si>
    <t>Tributos(I)</t>
  </si>
  <si>
    <t xml:space="preserve">Observação:  Composição do BDI, intervalos admissíveis e Fórmula de Cálculo nos termos do Acórdão 2622/2013 – TCU </t>
  </si>
  <si>
    <t>De 1,30 % até 5,20%</t>
  </si>
  <si>
    <t>De 1,75% até 4,10%</t>
  </si>
  <si>
    <t>De 0,50% até 1,00%</t>
  </si>
  <si>
    <t>De 0,25 % até 0,88%</t>
  </si>
  <si>
    <t>Seguros (S), Riscos e Garantias (G)</t>
  </si>
  <si>
    <t>BDI PARA DEMAIS SERVIÇOS</t>
  </si>
  <si>
    <t>O</t>
  </si>
  <si>
    <t>DESCRIÇÃO DOS SERVIÇOS</t>
  </si>
  <si>
    <t>UNIDADE</t>
  </si>
  <si>
    <t>REVESTIMENTO DE PAREDES INTERNAS E EXTERNAS</t>
  </si>
  <si>
    <t>MEMORIA DE CÁLCULO -</t>
  </si>
  <si>
    <t>GERAL DA OBRA</t>
  </si>
  <si>
    <t>CRONOGRAMA FÍSICO FINANCEIRO - GERAL DA OBRA</t>
  </si>
  <si>
    <t xml:space="preserve">ISS=0,00%,PIS=0,65%,CONFINS=3,00%E CPRB=4,50% </t>
  </si>
  <si>
    <t>PLANILHA ORÇAMENTÁRIA</t>
  </si>
  <si>
    <t>TOTAL ITEM 2</t>
  </si>
  <si>
    <t>TOTAL ITEM 1</t>
  </si>
  <si>
    <t>TOTAL ITEM 9</t>
  </si>
  <si>
    <t>TOTAL ITEM 7</t>
  </si>
  <si>
    <t>PINTURA INTERNA E EXTERNA</t>
  </si>
  <si>
    <t>PINTURA DE PISO E SINALIZAÇÃO</t>
  </si>
  <si>
    <t>PINTURA EM MADEIRA E SUPERFÍCIES METÁLICAS</t>
  </si>
  <si>
    <t>TOTAL ITEM 11</t>
  </si>
  <si>
    <t>TOTAL ITEM 10</t>
  </si>
  <si>
    <t>TOTAL ITEM 4</t>
  </si>
  <si>
    <t>TOTAL ITEM 5</t>
  </si>
  <si>
    <t>TOTAL ITEM 8</t>
  </si>
  <si>
    <t>TOTAL ITEM 12</t>
  </si>
  <si>
    <t>TOTAL ITEM 15</t>
  </si>
  <si>
    <t>TOTAL ITEM 17</t>
  </si>
  <si>
    <t>TOTAL ITEM 20</t>
  </si>
  <si>
    <t>VÁLVULAS, REGISTROS E BOMBAS</t>
  </si>
  <si>
    <t>ACESSÓRIOS HIDRÁULICOS</t>
  </si>
  <si>
    <t>ED-50152</t>
  </si>
  <si>
    <t>FORNECIMENTO E COLOCAÇÃO DE PLACA DE OBRA EM CHAPA GALVANIZADA (3,00 X 1,5 0 M) - EM CHAPA GALVANIZADA 0,26 AFIXADAS COM REBITES 540 E PARAFUSOS 3/8, EM ESTRUTURA METÁLICA VIGA U 2" ENRIJECIDA COM METALON 20 X 20, SUPORTE EM EUCALIPTO AUTOCLAVADO PINTADAS</t>
  </si>
  <si>
    <t>ED-50155</t>
  </si>
  <si>
    <t>BANHEIRO QUÍMICO 110 X 120 X 230 CM COM MANUTENÇÃO</t>
  </si>
  <si>
    <t>MÊS</t>
  </si>
  <si>
    <t>ED-50273</t>
  </si>
  <si>
    <t>LOCAÇÃO DA OBRA (GABARITO)</t>
  </si>
  <si>
    <t>M2XMÊS</t>
  </si>
  <si>
    <t>ED-51093</t>
  </si>
  <si>
    <t>APILOAMENTO DO FUNDO DE VALAS COM SOQUETE</t>
  </si>
  <si>
    <t>ED-51120</t>
  </si>
  <si>
    <t>ED-49798</t>
  </si>
  <si>
    <t>FORNECIMENTO DE CONCRETO ESTRUTURAL, USINADO, COM FCK 25 MPA, INCLUSIVE LANÇAMENTO, ADENSAMENTO E ACABAMENTO (FUNDAÇÃO)</t>
  </si>
  <si>
    <t>ED-48232</t>
  </si>
  <si>
    <t>ALVENARIA DE VEDAÇÃO COM TIJOLO CERÂMICO FURADO, ESP. 14CM, PARA REVESTIMENTO, INCLUSIVE ARGAMASSA PARA ASSENTAMENTO</t>
  </si>
  <si>
    <t>ED-9906</t>
  </si>
  <si>
    <t>CONTRAVERGA EM CONCRETO ESTRUTURAL PARA VÃOS ACIMA DE 150CM, PREPARADO EM OBRA COM BETONEIRA, CONTROLE "A", COM FCK 20 MPA, MOLDADA IN LOCO, INCLUSIVE ARMAÇÃO</t>
  </si>
  <si>
    <t>ED-9907</t>
  </si>
  <si>
    <t>VERGA EM CONCRETO ESTRUTURAL PARA VÃOS ACIMA DE 150CM, PREPARADO EM OBRA COM BETONEIRA, CONTROLE "A", COM FCK 20 MPA, MOLDADA IN LOCO, INCLUSIVE ARMAÇÃO</t>
  </si>
  <si>
    <t>ED-50933</t>
  </si>
  <si>
    <t>ASSENTAMENTO DE GRADIS E PORTÕES</t>
  </si>
  <si>
    <t>ED-20603</t>
  </si>
  <si>
    <t>FORNECIMENTO DE ESTRUTURA METÁLICA E ENGRADAMENTO METÁLICO, EM AÇO, PARA TELHADO, EXCLUSIVE TELHA, INCLUSIVE FABRICAÇÃO, TRANSPORTE, MONTAGEM E APLICAÇÃO DE FUNDO PREPARADOR ANTICORROSIVO EM SUPERFÍCIE METÁLICA, UMA (1) DEMÃO</t>
  </si>
  <si>
    <t>ED-50660</t>
  </si>
  <si>
    <t>CALHA DE CHAPA GALVANIZADA Nº. 24 GSG, DESENVOLVIMENTO = 100 CM</t>
  </si>
  <si>
    <t>ED-50600</t>
  </si>
  <si>
    <t>APLICAÇÃO DE LONA PRETA, ESP. 150 MICRAS, INCLUSIVE FORNECIMENTO</t>
  </si>
  <si>
    <t>ED-50569</t>
  </si>
  <si>
    <t>CONTRAPISO DESEMPENADO COM ARGAMASSA, TRAÇO 1:3 (CIMENTO E AREIA), ESP. 50MM</t>
  </si>
  <si>
    <t>ED-50617</t>
  </si>
  <si>
    <t>LIMPEZA E POLIMENTO DE PISO GRANILITE/MARMORITE, EXCLUSIVE RESINA</t>
  </si>
  <si>
    <t>ED-50616</t>
  </si>
  <si>
    <t>PISO EM GRANILITE/MARMORITE, ESP. 8MM, ACABAMENTO LAVADO TIPO FULGET, COR NATURAL, MODULAÇÃO DE 1X1M, INCLUSO JUNTA PLÁSTICA</t>
  </si>
  <si>
    <t>ED-50571</t>
  </si>
  <si>
    <t>PISO EM CONCRETO, PREPARADO EM OBRA COM BETONEIRA, FCK 13,5MPA, SEM ARMAÇÃO, ACABAMENTO RÚSTICO, ESP. 8CM, INCLUSIVE FORNECIMENTO, LANÇAMENTO, ADENSAMENTO, SARRAFEAMENTO, EXCLUSIVE JUNTA DE DILATAÇÃO</t>
  </si>
  <si>
    <t>ED-50783</t>
  </si>
  <si>
    <t>RODAPÉ EM GRANILITE/MARMORITE, ACABAMENTO POLIDO, COR CINZA, ALTURA 10CM, INCLUSIVE POLIMENTO</t>
  </si>
  <si>
    <t>ED-49687</t>
  </si>
  <si>
    <t>FORRO DE GESSO EM PLACAS ACARTONADAS - FGA</t>
  </si>
  <si>
    <t>ED-49688</t>
  </si>
  <si>
    <t>COLOCAÇÃO DE MOLDURA DE GESSO</t>
  </si>
  <si>
    <t>ED-50514</t>
  </si>
  <si>
    <t>PREPARAÇÃO PARA EMASSAMENTO OU PINTURA (LÁTEX/ACRÍLICA) EM PAREDE, INCLUSIVE UMA (1) DEMÃO DE SELADOR ACRÍLICO</t>
  </si>
  <si>
    <t>ED-50486</t>
  </si>
  <si>
    <t>EMASSAMENTO EM FORRO DE GESSO COM MASSA CORRIDA (PVA), UMA (1) DEMÃO, INCLUSIVE LIXAMENTO PARA PINTURA</t>
  </si>
  <si>
    <t>ED-50478</t>
  </si>
  <si>
    <t>EMASSAMENTO EM PAREDE COM MASSA CORRIDA (PVA), DUAS (2) DEMÃOS, INCLUSIVE LIXAMENTO PARA PINTURA</t>
  </si>
  <si>
    <t>ED-50498</t>
  </si>
  <si>
    <t>ED-50451</t>
  </si>
  <si>
    <t>PINTURA ACRÍLICA EM PAREDE, DUAS (2) DEMÃOS, EXCLUSIVE SELADOR ACRÍLICO E MASSA ACRÍLICA/CORRIDA (PVA)</t>
  </si>
  <si>
    <t>ED-50482</t>
  </si>
  <si>
    <t>EMASSAMENTO EM ESQUADRIA DE MADEIRA COM MASSA A ÓLEO, DUAS (2) DEMÃOS, INCLUSIVE LIXAMENTO PARA PINTURA  A ÓLEO OU ESMALTE</t>
  </si>
  <si>
    <t>ED-50527</t>
  </si>
  <si>
    <t>PINTURA COM VERNIZ SINTÉTICO MARÍTIMO EM ESQUADRIAS DE MADEIRA, DUAS (2) DEMÃOS, ACABAMENTO TIPO ACETINADO (BRILHO SÚTIL)</t>
  </si>
  <si>
    <t>ED-50491</t>
  </si>
  <si>
    <t>PINTURA ESMALTE EM ESQUADRIAS DE FERRO, DUAS (2) DEMÃOS, INCLUSIVE UMA (1) DEMÃO DE FUNDO ANTICORROSIVO</t>
  </si>
  <si>
    <t>ED-50513</t>
  </si>
  <si>
    <t>PINTURA COM RESINA ACRÍLICA EM CONCRETO, DUAS (2) DEMÃOS, INCLUSIVE UMA (1) DEMÃO DE SELADOR ACRÍLICO</t>
  </si>
  <si>
    <t>ED-50997</t>
  </si>
  <si>
    <t>PEITORIL DE GRANITO CINZA ANDORINHA E = 2 CM</t>
  </si>
  <si>
    <t>ED-49187</t>
  </si>
  <si>
    <t>CAIXA DE LIGAÇÃO/PASSAGEM EM PVC RÍGIDO PARA ELETRODUTO, DIMENSÕES 4"X2", EMBUTIDA EM ALVENARIA - FORNECIMENTO E INSTALAÇÃO</t>
  </si>
  <si>
    <t>ED-49168</t>
  </si>
  <si>
    <t>CAIXA DE PASSAGEM EM ALVENARIA E TAMPA DE CONCRETO, FUNDO DE BRITA, TIPO 1, 30 X 30 X 40 CM, INCLUSIVE ESCAVAÇÃO, REATERRO E BOTA-FORA</t>
  </si>
  <si>
    <t>ED-15745</t>
  </si>
  <si>
    <t>CONJUNTO DE DOIS (2) INTERRUPTORES PARALELOS, CORRENTE 10A, TENSÃO 250V, (10A-250V), COM PLACA 4"X2" DE DOIS (2) POSTOS, INCLUSIVE FORNECIMENTO, INSTALAÇÃO, SUPORTE, MÓDULO E PLACA</t>
  </si>
  <si>
    <t>ED-15741</t>
  </si>
  <si>
    <t>CONJUNTO DE TRÊS (3) INTERRUPTORES SIMPLES, CORRENTE 10A, TENSÃO 250V, (10A-250V), COM PLACA 4"X2" DE TRÊS (3) POSTOS, INCLUSIVE FORNECIMENTO, INSTALAÇÃO, SUPORTE, MÓDULO E PLACA</t>
  </si>
  <si>
    <t>ED-15736</t>
  </si>
  <si>
    <t>CONJUNTO DE UM (1) INTERRUPTOR PARALELO, CORRENTE 10A, TENSÃO 250V, (10A-250V), COM PLACA 4"X2" DE UM (1) POSTO, INCLUSIVE FORNECIMENTO, INSTALAÇÃO, SUPORTE, MÓDULO E PLACA</t>
  </si>
  <si>
    <t>ED-15733</t>
  </si>
  <si>
    <t>CONJUNTO DE UM (1) INTERRUPTOR SIMPLES, CORRENTE 10A, TENSÃO 250V, (10A-250V), COM PLACA 4"X2" DE UM (1) POSTO, INCLUSIVE FORNECIMENTO, INSTALAÇÃO, SUPORTE, MÓDULO E PLACA</t>
  </si>
  <si>
    <t>ED-15743</t>
  </si>
  <si>
    <t>CONJUNTO DE UM (1) INTERRUPTOR SIMPLES, CORRENTE 10A, TENSÃO 250V, (10A-250V) E UM (1) INTERRUPTOR PARALELO, CORRENTE 10A, TENSÃO 250V, (10A-250V), COM PLACA 4"X2" DE DOIS (2) POSTOS, INCLUSIVE FORNECIMENTO, INSTALAÇÃO, SUPORTE, MÓDULO E PLACA</t>
  </si>
  <si>
    <t>ED-15748</t>
  </si>
  <si>
    <t>CONJUNTO DE UMA (1) TOMADA PADRÃO, TRÊS (3) POLOS, CORRENTE 10A, TENSÃO 250V, (2P+T/10A-250V), COM PLACA 4"X2" DE UM (1) POSTO, INCLUSIVE FORNECIMENTO, INSTALAÇÃO, SUPORTE, MÓDULO E PLACA</t>
  </si>
  <si>
    <t>ED-17952</t>
  </si>
  <si>
    <t>ELETRODUTO FLEXÍVEL CORRUGADO, PVC, ANTI-CHAMA, DN 25MM (3/4"), APLICADO EM ALVENARIA, EXCLUSIVE RASGO</t>
  </si>
  <si>
    <t>ED-49308</t>
  </si>
  <si>
    <t>ELETRODUTO DE PVC RÍGIDO ROSCÁVEL, DN 20 MM (3/4"), INCLUSIVE CONEXÕES, SUPORTES E FIXAÇÃO</t>
  </si>
  <si>
    <t>ED-17935</t>
  </si>
  <si>
    <t>SONDAGEM DE ELETRODUTO/DUTOS COM ARAME GALVANIZADO, DIÂMETRO DO FIO 1,24MM, 18 BWG, INCLUSIVE FORNECIMENTO E INSTALAÇÃO</t>
  </si>
  <si>
    <t>ED-49297</t>
  </si>
  <si>
    <t>DUTO CORRUGADO EM PEAD (POLIETILENO DE ALTA DENSIDADE), PARA PROTEÇÃO DE CABOS SUBTERRÂNEOS DN 75 MM (3")</t>
  </si>
  <si>
    <t>ED-49334</t>
  </si>
  <si>
    <t>ENVELOPE DE CONCRETO PARA PROTEÇÃO DE TUBOS DE PVC ENTERRADO - CONCRETO TIPO A FCK = 13,5 MPA</t>
  </si>
  <si>
    <t>ED-49268</t>
  </si>
  <si>
    <t>DISJUNTOR BIPOLAR TERMOMAGNÉTICO 5KA, DE 10A</t>
  </si>
  <si>
    <t>ED-49228</t>
  </si>
  <si>
    <t>DISJUNTOR MONOPOLAR TERMOMAGNÉTICO 5KA, DE 10A</t>
  </si>
  <si>
    <t>ED-49527</t>
  </si>
  <si>
    <t>SUPRESSOR DE SURTO PARA PROTEÇÃO PRIMÁRIA EM QGD, ATÉ 1,5 KV - 5 KA</t>
  </si>
  <si>
    <t>ED-50266</t>
  </si>
  <si>
    <t>LIMPEZA FINAL PARA ENTREGA DA OBRA</t>
  </si>
  <si>
    <t>PINTURA LÁTEX (PVA) EM PAREDE, DUAS (2) DEMÃOS, EXCLUSIVE SELADOR ACRÍLICO E MASSA ACRÍLICA/CORRIDA (PVA)</t>
  </si>
  <si>
    <t>ED-50034</t>
  </si>
  <si>
    <t>FORNECIMENTO E ASSENTAMENTO DE TUBO PVC RÍGIDO, ESGOTO, PB - SÉRIE NORMAL, DN 40MM (1.1/2"), INCLUSIVE CONEXÕES</t>
  </si>
  <si>
    <t>ED-50019</t>
  </si>
  <si>
    <t>FORNECIMENTO E ASSENTAMENTO DE TUBO PVC RÍGIDO SOLDÁVEL, ÁGUA FRIA, DN 25 MM (3/4") , INCLUSIVE CONEXÕES</t>
  </si>
  <si>
    <t>ED-49990</t>
  </si>
  <si>
    <t>REGISTRO DE GAVETA, TIPO BASE,  ROSCÁVEL 3/4" (PARA TUBO SOLDÁVEL OU PPR DN 25MM/CPVC DN 22MM), INCLUSIVE ACABAMENTO (PADRÃO POPULAR) E CANOPLA CROMADOS</t>
  </si>
  <si>
    <t>ED-50193</t>
  </si>
  <si>
    <t>ED-50206</t>
  </si>
  <si>
    <t>PLACA FOTOLUMINESCENTE "A2" - TRIÂNGULO 300 MM (RISCO INCÊNDIO)</t>
  </si>
  <si>
    <t>ED-50199</t>
  </si>
  <si>
    <t>PLACA FOTOLUMINESCENTE "E5" - 300 X 300 MM</t>
  </si>
  <si>
    <t>ED-50201</t>
  </si>
  <si>
    <t>PLACA FOTOLUMINESCENTE "S1" OU "S2"- 380 X 190 MM (SAÍDA - DIREITA)</t>
  </si>
  <si>
    <t>ED-50202</t>
  </si>
  <si>
    <t>PLACA FOTOLUMINESCENTE "S1" OU "S2"- 380 X 190 MM (SAÍDA - ESQUERDA)</t>
  </si>
  <si>
    <t>ED-50205</t>
  </si>
  <si>
    <t>PLACA FOTOLUMINESCENTE "S12" - 380 X 190 MM (SAÍDA)</t>
  </si>
  <si>
    <t>ESQUADRIAS / VIDROS</t>
  </si>
  <si>
    <t>ED-50727</t>
  </si>
  <si>
    <t>CHAPISCO COM ARGAMASSA, TRAÇO 1:3 (CIMENTO E AREIA), ESP. 5MM, APLICADO EM ALVENARIA/ESTRUTURA DE CONCRETO COM COLHER, PREPARO MECÂNICO</t>
  </si>
  <si>
    <t>ED-50328</t>
  </si>
  <si>
    <t>TORNEIRA METÁLICA PARA BEBEDOURO, ACABAMENTO CROMADO, COM AREJADOR, APLICAÇÃO DE PAREDE, INCLUSIVE FORNECIMENTO E INSTALAÇÃO</t>
  </si>
  <si>
    <t>ED-48177</t>
  </si>
  <si>
    <t>FILTRO AP-200 CURTO</t>
  </si>
  <si>
    <t>ED-49812</t>
  </si>
  <si>
    <t xml:space="preserve">LASTRO DE CONCRETO MAGRO, INCLUSIVE TRANSPORTE, LANÇAMENTO E ADENSAMENTO </t>
  </si>
  <si>
    <t>ED-48298</t>
  </si>
  <si>
    <t>CORTE, DOBRA E MONTAGEM DE AÇO CA-50/60</t>
  </si>
  <si>
    <t>ED-49643</t>
  </si>
  <si>
    <t>FORMA E DESFORMA DE TÁBUA E SARRAFO, REAPROVEITAMENTO (3X), EXCLUSIVE ESCORAMENTO</t>
  </si>
  <si>
    <t>ED-49630</t>
  </si>
  <si>
    <t>FORNECIMENTO DE CONCRETO ESTRUTURAL, USINADO, COM FCK 25 MPA, INCLUSIVE LANÇAMENTO, ADENSAMENTO E ACABAMENTO</t>
  </si>
  <si>
    <t>ED-19634</t>
  </si>
  <si>
    <t>ESCORAMENTO METÁLICO PARA LAJE E VIGA EM CONCRETO ARMADO, TIPO "B", ALTURA DE (311 ATÉ 450)CM, INCLUSIVE DESCARGA, MONTAGEM, DESMONTAGEM E CARGA</t>
  </si>
  <si>
    <t>ED-51131</t>
  </si>
  <si>
    <t>CARGA DE MATERIAL DE QUALQUER NATUREZA SOBRE CAMINHÃO - MANUAL</t>
  </si>
  <si>
    <t>ED-51125</t>
  </si>
  <si>
    <t>TRANSPORTE DE MATERIAL DEMOLIDO EM CAÇAMBA</t>
  </si>
  <si>
    <t>ED-50704</t>
  </si>
  <si>
    <t>ENCHIMENTO DE RASGO EM ALVENARIA/CONCRETO COM ARGAMASSA, DIÂMETROS DE 15MM A 25MM (1/2" A 1"), INCLUSIVE ARGAMASSA, TRAÇO 1:2:8 (CIMENTO, CAL E AREIA), PREPARO MECÂNICO</t>
  </si>
  <si>
    <t>ED-50705</t>
  </si>
  <si>
    <t>ENCHIMENTO DE RASGO EM ALVENARIA/CONCRETO COM ARGAMASSA, DIÂMETROS DE 32MM A 50MM (1.1/4" A 2"), INCLUSIVE ARGAMASSA, TRAÇO 1:2:8 (CIMENTO, CAL E AREIA), PREPARO MECÂNICO</t>
  </si>
  <si>
    <t>ED-50707</t>
  </si>
  <si>
    <t>RASGO EM ALVENARIA PARA PASSAGEM DE ELETRODUTO/TUBULAÇÃO, DIÂMETROS DE 15MM A 25MM (1/2" A 1"), EXCLUSIVE ENCHIMENTO</t>
  </si>
  <si>
    <t>ED-50708</t>
  </si>
  <si>
    <t>RASGO EM ALVENARIA PARA PASSAGEM DE ELETRODUTO/TUBULAÇÃO, DIÂMETROS DE 32MM A 50MM (1.1/4" A 2"), EXCLUSIVE ENCHIMENTO</t>
  </si>
  <si>
    <t>TOTAL ITEM 13</t>
  </si>
  <si>
    <t>INFRAESTRUTURA / TERRAPLANAGEM</t>
  </si>
  <si>
    <t>ED-48669</t>
  </si>
  <si>
    <t>FORNECIMENTO E ASSENTAMENTO DE TUBO PVC RÍGIDO, DRENAGEM/PLUVIAL, PBV - SÉRIE NORMAL, DN 100 MM (4"), INCLUSIVE CONEXÕES</t>
  </si>
  <si>
    <t>ED-48670</t>
  </si>
  <si>
    <t>FORNECIMENTO E ASSENTAMENTO DE TUBO PVC RÍGIDO, DRENAGEM/PLUVIAL, PBV - SÉRIE NORMAL, DN 150 MM (6"), INCLUSIVE CONEXÕES</t>
  </si>
  <si>
    <t>ÁGUA FRIA</t>
  </si>
  <si>
    <t>ÁGUA PLUVIAL</t>
  </si>
  <si>
    <t>ESGOTO SANITÁRIO</t>
  </si>
  <si>
    <t>PISO / PAVIMENTAÇÃO</t>
  </si>
  <si>
    <t>PINTURA COM EMULSÃO ASFÁLTICA, DUAS (2) DEMÃOS</t>
  </si>
  <si>
    <t>ED-50174</t>
  </si>
  <si>
    <t>BDI PARA EQUIPAMENTOS E MOBILIÁRIOS</t>
  </si>
  <si>
    <t>ED-49915</t>
  </si>
  <si>
    <t>CAIXA DE DRENAGEM DE INSPEÇÃO/PASSAGEM EM ALVENARIA (60X60X60CM), REVESTIMENTO EM ARGAMASSA COM ADITIVO IMPERMEABILIZANTE, COM TAMPA EM GRELHA, INCLUSIVE ESCAVAÇÃO, REATERRO E TRANSPORTE E RETIRADA DO MATERIAL ESCAVADO (EM CAÇAMBA)</t>
  </si>
  <si>
    <t>SERVIÇOS INICIAIS / INSTALAÇÕES PROVISÓRIAS / PROJETOS E LEVANTAMENTOS</t>
  </si>
  <si>
    <t>BDI PARA PROJETOS</t>
  </si>
  <si>
    <t>DESCONTO LINEAR</t>
  </si>
  <si>
    <t>Obra / Equip / Projeto</t>
  </si>
  <si>
    <t>1º MÊS</t>
  </si>
  <si>
    <t>2º MÊS</t>
  </si>
  <si>
    <t>3º MÊS</t>
  </si>
  <si>
    <t>4º MÊS</t>
  </si>
  <si>
    <t>5º MÊS</t>
  </si>
  <si>
    <t>6º MÊS</t>
  </si>
  <si>
    <t>MEMÓRIA DE CÁLCULO</t>
  </si>
  <si>
    <t>SINAPI 98525</t>
  </si>
  <si>
    <t>M3XKM</t>
  </si>
  <si>
    <t>SINAPI 97914</t>
  </si>
  <si>
    <t>8.1</t>
  </si>
  <si>
    <t>12.1</t>
  </si>
  <si>
    <t>12.2</t>
  </si>
  <si>
    <t>12.3</t>
  </si>
  <si>
    <t>14.1</t>
  </si>
  <si>
    <t>14.2</t>
  </si>
  <si>
    <t>14.3</t>
  </si>
  <si>
    <t>14.4</t>
  </si>
  <si>
    <t>14.5</t>
  </si>
  <si>
    <t>14.6</t>
  </si>
  <si>
    <t>1.1</t>
  </si>
  <si>
    <t>1.2</t>
  </si>
  <si>
    <t>1.3</t>
  </si>
  <si>
    <t>1.4</t>
  </si>
  <si>
    <t>1.5</t>
  </si>
  <si>
    <t>1.6</t>
  </si>
  <si>
    <t>2.1</t>
  </si>
  <si>
    <t>2.2</t>
  </si>
  <si>
    <t>2.3</t>
  </si>
  <si>
    <t>3.1</t>
  </si>
  <si>
    <t>3.2</t>
  </si>
  <si>
    <t>3.3</t>
  </si>
  <si>
    <t>3.4</t>
  </si>
  <si>
    <t>3.5</t>
  </si>
  <si>
    <t>3.6</t>
  </si>
  <si>
    <t>3.7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</si>
  <si>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</si>
  <si>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</si>
  <si>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</si>
  <si>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</si>
  <si>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</si>
  <si>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</si>
  <si>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</si>
  <si>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</si>
  <si>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</si>
  <si>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</si>
  <si>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5.1</t>
  </si>
  <si>
    <t>5.2</t>
  </si>
  <si>
    <t>5.3</t>
  </si>
  <si>
    <t>5.4</t>
  </si>
  <si>
    <t>5.5</t>
  </si>
  <si>
    <t>5.6</t>
  </si>
  <si>
    <t>DIMMER ROTATIVO (1 MÓDULO), 220V/600W, INCLUINDO SUPORTE E PLACA - FORNECIMENTO E INSTALAÇÃO. AF_09/2017</t>
  </si>
  <si>
    <t>15.1</t>
  </si>
  <si>
    <t>6.1</t>
  </si>
  <si>
    <t>10.1</t>
  </si>
  <si>
    <t>10.2</t>
  </si>
  <si>
    <t>10.3</t>
  </si>
  <si>
    <t>7.1</t>
  </si>
  <si>
    <t>7.2</t>
  </si>
  <si>
    <t>7.3</t>
  </si>
  <si>
    <t>7.4</t>
  </si>
  <si>
    <t>7.5</t>
  </si>
  <si>
    <t>7.6</t>
  </si>
  <si>
    <t>7.7</t>
  </si>
  <si>
    <t>8.2</t>
  </si>
  <si>
    <t>8.3</t>
  </si>
  <si>
    <t>8.4</t>
  </si>
  <si>
    <t>9.1</t>
  </si>
  <si>
    <t>9.2</t>
  </si>
  <si>
    <t>9.3</t>
  </si>
  <si>
    <t>9.4</t>
  </si>
  <si>
    <t>11.1</t>
  </si>
  <si>
    <t>11.2</t>
  </si>
  <si>
    <t>11.3</t>
  </si>
  <si>
    <t>11.4</t>
  </si>
  <si>
    <t>11.5</t>
  </si>
  <si>
    <t>12.1.1</t>
  </si>
  <si>
    <t>12.2.1</t>
  </si>
  <si>
    <t>12.3.1</t>
  </si>
  <si>
    <t>13.1</t>
  </si>
  <si>
    <t>13.2</t>
  </si>
  <si>
    <t>13.3</t>
  </si>
  <si>
    <t>13.4</t>
  </si>
  <si>
    <t>13.5</t>
  </si>
  <si>
    <t>13.6</t>
  </si>
  <si>
    <t>13.7</t>
  </si>
  <si>
    <t>13.8</t>
  </si>
  <si>
    <t>13.9</t>
  </si>
  <si>
    <t>13.10</t>
  </si>
  <si>
    <t>13.11</t>
  </si>
  <si>
    <t>13.12</t>
  </si>
  <si>
    <t>13.13</t>
  </si>
  <si>
    <t>COMPOSIÇÃO 1</t>
  </si>
  <si>
    <t>Indice quantitativo</t>
  </si>
  <si>
    <t>Valor unitário</t>
  </si>
  <si>
    <t>Valor total</t>
  </si>
  <si>
    <t>88316</t>
  </si>
  <si>
    <t>SERVENTE COM ENCARGOS COMPLEMENTARES</t>
  </si>
  <si>
    <t>H</t>
  </si>
  <si>
    <t>CHP</t>
  </si>
  <si>
    <t>CHI</t>
  </si>
  <si>
    <t>Observações</t>
  </si>
  <si>
    <t>Composição 1</t>
  </si>
  <si>
    <t xml:space="preserve">ISS=2,00%,PIS=0,65%,CONFINS=3,00%E CPRB=4,50% </t>
  </si>
  <si>
    <t>SINAPI 97010</t>
  </si>
  <si>
    <t>GUARDA-CORPO FIXADO EM FÔRMA DE MADEIRA COM TRAVESSÕES EM MADEIRA PREGADA E FECHAMENTO EM TELA DE POLIPROPILENO PARA EDIFICAÇÕES COM ATÉ 2 PAVIMENTOS.</t>
  </si>
  <si>
    <t>DEMOLIÇÕES E REMOÇÕES</t>
  </si>
  <si>
    <t>2.4</t>
  </si>
  <si>
    <t>DEMOLIÇÃO DE ENGRADAMENTO DE TELHA CERÂMICA COLONIAL OU FRANCESA INCLUSIVE EMPILHAMENTO</t>
  </si>
  <si>
    <t>ED-48456</t>
  </si>
  <si>
    <t>REMOÇÃO DE TELHA CERÂMICA COLONIAL OU FRANCESA, INCLUSIVE AFASTAMENTO E EMPILHAMENTO</t>
  </si>
  <si>
    <t>ED-48513</t>
  </si>
  <si>
    <t>LIMPEZA MECANIZADA DE CAMADA VEGETAL, VEGETAÇÃO E PEQUENAS ÁRVORES (DIÂMETRO DE TRONCO MENOR QUE 0,20 M), COM TRATOR DE ESTEIRAS.</t>
  </si>
  <si>
    <t>REMOÇÃO DE PORTA OU JANELA INCLUSIVE MARCO E ALIZAR, INCLUSIVE AFASTAMENTO E EMPILHAMENTO</t>
  </si>
  <si>
    <t>ED-48493</t>
  </si>
  <si>
    <t>DEMOLIÇÃO DE ALVENARIA DE TIJOLO CERÂMICO SEM APROVEITAMENTO DO MATERIAL, INCLUSIVE AFASTAMENTO</t>
  </si>
  <si>
    <t>ED-48436</t>
  </si>
  <si>
    <t>TRANSPORTE DE MATERIAL DE QUALQUER NATUREZA COM CARRINHO DE MÃO, COM DISTÂNCIAS MAIORES QUE 50M E MENORES OU IGUAIS A 100M, INCLUSIVE CARGA/DESGARGA</t>
  </si>
  <si>
    <t>ED-51134</t>
  </si>
  <si>
    <t>2.5</t>
  </si>
  <si>
    <t>2.6</t>
  </si>
  <si>
    <t>LOCAÇÃO DE CONTAINER COM ISOLAMENTO TÉRMICO, TIPO 3, PARA DEPÓSITO / FERRAMENTARIA DE OBRA, COM MEDIDAS REFERENCIAIS DE (6) METROS COMPRIMENTO, (2,3) METROS LARGURA E (2,5) METROS ALTURA ÚTIL INTERNA, INCLUSIVE LIGAÇÕES ELÉTRICAS INTERNAS, EXCLUSIVE MOBILIZAÇÃO / DESMOBILIZAÇÃO E LIGAÇÕES PROVISÓRIAS EXTERNAS</t>
  </si>
  <si>
    <t>ED-16350</t>
  </si>
  <si>
    <t>ESTACA ESCAVADA MECANICAMENTE, SEM FLUIDO ESTABILIZANTE, COM 25CM DE DIÂMETRO, CONCRETO LANÇADO POR CAMINHÃO BETONEIRA (EXCLUSIVE MOBILIZAÇÃO E DESMOBILIZAÇÃO).</t>
  </si>
  <si>
    <t>LANÇAMENTO DE CONCRETO EM FUNDAÇÃO, INCLUSIVE TRANSPORTE ATÉ O LOCAL DE APLICAÇÃO, EXCLUSIVE APLICAÇÃO</t>
  </si>
  <si>
    <t>ED-8503</t>
  </si>
  <si>
    <t>88309</t>
  </si>
  <si>
    <t>PEDREIRO COM ENCARGOS COMPLEMENTARES</t>
  </si>
  <si>
    <t>0,1040000</t>
  </si>
  <si>
    <t>0,0740000</t>
  </si>
  <si>
    <t>96245</t>
  </si>
  <si>
    <t>MINIESCAVADEIRA SOBRE ESTEIRAS, POTENCIA LIQUIDA DE *30* HP, PESO OPERACIONAL DE *3.500* KG - CHP DIURNO. AF_04/2017</t>
  </si>
  <si>
    <t>0,3040000</t>
  </si>
  <si>
    <t>96246</t>
  </si>
  <si>
    <t>MINIESCAVADEIRA SOBRE ESTEIRAS, POTENCIA LIQUIDA DE *30* HP, PESO OPERACIONAL DE *3.500* KG - CHI DIURNO. AF_04/2017</t>
  </si>
  <si>
    <t>0,1250000</t>
  </si>
  <si>
    <t>Composição de origem: SINAPI 96525</t>
  </si>
  <si>
    <t>Editou-se o título da composição original para incluir tambem os volumes escavados em blocos de coroamento e rede de drenagem.</t>
  </si>
  <si>
    <t>ESCAVAÇÃO MECANIZADA COM MINI-ESCAVADEIRA (INCLUINDO ESCAVAÇÃO PARA COLOCAÇÃO DE FÔRMAS).</t>
  </si>
  <si>
    <t>ED-50762</t>
  </si>
  <si>
    <t>TELHA DE BARRO / CERAMICA, NAO ESMALTADA, TIPO ROMANA, AMERICANA, PORTUGUESA, UN 1,88 FRANCESA, COMPRIMENTO DE *41* CM, RENDIMENTO DE *16* TELHAS/M2</t>
  </si>
  <si>
    <t>COBERTURA EM TELHA METÁLICA GALVANIZADA TRAPEZOIDAL, TIPO SIMPLES, ESP. 0,50MM, ACABAMENTO NATURAL, INCLUSIVE ACESSÓRIOS PARA FIXAÇÃO, FORNECIMENTO E INSTALAÇÃO</t>
  </si>
  <si>
    <t>ED-48428</t>
  </si>
  <si>
    <t>SINAPI-7175</t>
  </si>
  <si>
    <t>SOLEIRA DE GRANITINA E MARMORITE</t>
  </si>
  <si>
    <t>ED-50622</t>
  </si>
  <si>
    <t>FORNECIMENTO E ASSENTAMENTO DE JANELA BASCULANTE DE FERRO</t>
  </si>
  <si>
    <t>ED-50452</t>
  </si>
  <si>
    <t>PINTURA ESMALTE EM SUPERFÍCIE DE CONCRETO/ALVENARIA, DUAS (2) DEMÃOS, EXCLUSIVE SELADOR ACRÍLICO E MASSA ACRÍLICA/CORRIDA (PVA)</t>
  </si>
  <si>
    <t>ED-50528</t>
  </si>
  <si>
    <t>JOELHO PVC, SOLDAVEL, PB, 90 GRAUS, DN 100 MM, PARA ESGOTO PREDIA</t>
  </si>
  <si>
    <t>SINAPI-3520</t>
  </si>
  <si>
    <t>JOELHO PVC, SOLDAVEL, PB, 45 GRAUS, DN 100 MM, PARA ESGOTO PREDIAL</t>
  </si>
  <si>
    <t>SINAPI-3528</t>
  </si>
  <si>
    <t>SINAPI-91924</t>
  </si>
  <si>
    <t>SINAPI-91926</t>
  </si>
  <si>
    <t>SINAPI-91930</t>
  </si>
  <si>
    <t xml:space="preserve">CABO DE COBRE FLEXÍVEL ISOLADO, 6 MM², ANTI-CHAMA 450/750 V, PARA CIRCUITOS TERMINAIS - FORNECIMENTO E INSTALAÇÃO. </t>
  </si>
  <si>
    <t>CABO DE COBRE FLEXÍVEL ISOLADO, 2,5 MM², ANTI-CHAMA 450/750 V, PARA CIRCUITOS TERMINAIS - FORNECIMENTO E INSTALAÇÃO.</t>
  </si>
  <si>
    <t>CABO DE COBRE FLEXÍVEL ISOLADO, 1,5 MM², ANTI-CHAMA 450/750 V, PARA CIRCUITOS TERMINAIS - FORNECIMENTO E INSTALAÇÃO.</t>
  </si>
  <si>
    <t>CABO DE COBRE FLEXÍVEL ISOLADO, 16 MM², ANTI-CHAMA 450/750 V, PARA DISTRIBUIÇÃO - FORNECIMENTO E INSTALAÇÃO.</t>
  </si>
  <si>
    <t>CABO DE COBRE FLEXÍVEL ISOLADO, 4 MM², ANTI-CHAMA 450/750 V, PARA CIRC M CR 5,94 UITOS TERMINAIS - FORNECIMENTO E INSTALAÇÃO. AF_12/2015</t>
  </si>
  <si>
    <t>SINAPI-91928</t>
  </si>
  <si>
    <t>SINAPI-92981</t>
  </si>
  <si>
    <t>SINAPI-91983</t>
  </si>
  <si>
    <t>SINAPI-100896</t>
  </si>
  <si>
    <t>TRANSPORTE COM CAMINHÃO BASCULANTE DE 6 M³, EM VIA URBANA PAVIMENTADA, DMT ATÉ 30 KM (UNIDADE: M3XKM).</t>
  </si>
  <si>
    <t xml:space="preserve"> QUADRO DE DISTRIBUIÇÃO PARA 12 MÓDULOS COM BARRAMENTO E CHAVE</t>
  </si>
  <si>
    <t>ED-49499</t>
  </si>
  <si>
    <t>QUADRO DE DISTRIBUIÇÃO PARA 24 MÓDULOS COM BARRAMENTO 100 A</t>
  </si>
  <si>
    <t xml:space="preserve">ED-49501 </t>
  </si>
  <si>
    <t>DISJUNTOR BIPOLAR TERMOMAGNÉTICO 5KA, DE 20A</t>
  </si>
  <si>
    <t>ED-49271</t>
  </si>
  <si>
    <t>DISJUNTOR MONOPOLAR TERMOMAGNÉTICO 5KA, DE 32A</t>
  </si>
  <si>
    <t>ED-49234</t>
  </si>
  <si>
    <t>DISJUNTOR TRIPOLAR TERMOMAGNÉTICO 10KA, DE 60A</t>
  </si>
  <si>
    <t>ED-49260</t>
  </si>
  <si>
    <t>CONJUNTO DE UMA (1) TOMADA PADRÃO, TRÊS (3) POLOS, CORRENTE 20A, TENSÃO 250V, (2P+T/20A-250V), COM PLACA 4"X2" DE UM (1) POSTO, INCLUSIVE FORNECIMENTO, INSTALAÇÃO, SUPORTE, MÓDULO E PLACA</t>
  </si>
  <si>
    <t>ED-15749</t>
  </si>
  <si>
    <t>CONJUNTO DE UM (1) INTERRUPTOR INTERMEDIÁRIO, CORRENTE 10A, TENSÃO 250V, (10A-250V), COM PLACA 4"X2" DE UM (1) POSTO, INCLUSIVE FORNECIMENTO, INSTALAÇÃO, SUPORTE, MÓDULO E PLACA</t>
  </si>
  <si>
    <t>ED-15737</t>
  </si>
  <si>
    <t>LUMINÁRIA COMERCIAL CHANFRADA DE SOBREPOR COMPLETA, PARA DUAS (2) LÂMPADAS TUBULARES FLUORESCENTE 2X32W_x0002_ØT8, FORNECIMENTO E INSTALAÇÃO, INCLUSIVE BASE, REATOR E LÂMPADAS</t>
  </si>
  <si>
    <t>ED-49393</t>
  </si>
  <si>
    <t>SINAPI-97601</t>
  </si>
  <si>
    <t>LUMINÁRIA DE EMERGÊNCIA AUTÔNOMA, TIPO LED POTÊNCIA TOTAL DE 2W, FORNECIMENTO E INSTALAÇÃO</t>
  </si>
  <si>
    <t>ED-26989</t>
  </si>
  <si>
    <t>INSTALAÇÃO DE VÁLVULA DE ESCOAMENTO DE METAL PARA TANQUE, DN (1.1/4"), ACABAMENTO CROMADO, INCLUSIVE FORNECIMENTO</t>
  </si>
  <si>
    <t>ED-50317</t>
  </si>
  <si>
    <t>INSTALAÇÃO DE SIFÃO DE METAL PARA LAVATÓRIO, TIPO COPO COM ACABAMENTO CROMADO, DIÂMETRO (1"X1.1/2"), INCLUSIVE FORNECIMENTO</t>
  </si>
  <si>
    <t>ED-50320</t>
  </si>
  <si>
    <t>CUMEEIRA PARA TELHA CERÂMICA, INCLUSIVE ASSENTAMENTO EM ARGAMASSA, TRAÇO 1:2:9 (CIMENTO, CAL E AREIA), PREPARO MECÂNICO</t>
  </si>
  <si>
    <t>ED-48400</t>
  </si>
  <si>
    <t xml:space="preserve">COMPACTAÇÃO MECÂNICA DE SOLO PARA EXECUÇÃO DE RADIER, PISO DE CONCRETO M2 CR 2,62 OU LAJE SOBRE SOLO, COM COMPACTADOR DE SOLOS A PERCUSSÃO. </t>
  </si>
  <si>
    <t xml:space="preserve">SINAPI- 97083 </t>
  </si>
  <si>
    <t>SINAPI-96624</t>
  </si>
  <si>
    <t>LASTRO COM MATERIAL GRANULAR (PEDRA BRITADA N.2), APLICADO EM PISOS OU M3 CR 148,21 LAJES SOBRE SOLO, ESPESSURA DE *10 CM*.</t>
  </si>
  <si>
    <t>ARMAÇÃO PARA EXECUÇÃO DE RADIER, PISO DE CONCRETO OU LAJE SOBRE SOLO, KG CR 20,24 COM USO DE TELA Q-138.</t>
  </si>
  <si>
    <t>SINAPI-97090</t>
  </si>
  <si>
    <t>CONCRETAGEM DE RADIER, PISO DE CONCRETO OU LAJE SOBRE SOLO, FCK 30 MPA M3 AS 624,45 - LANÇAMENTO, ADENSAMENTO E ACABAMENTO.</t>
  </si>
  <si>
    <t>SINAPI-97096</t>
  </si>
  <si>
    <t>SINAPI-97097</t>
  </si>
  <si>
    <t>EXECUÇÃO DE JUNTAS DE CONTRAÇÃO PARA PAVIMENTOS DE CONCRETO.</t>
  </si>
  <si>
    <t>SINAPI-97114</t>
  </si>
  <si>
    <t>5.7</t>
  </si>
  <si>
    <t>ACABAMENTO POLIDO PARA PISO DE CONCRETO ARMADO OU LAJE SOBRE SOLO DE A M2 AS 32,30 LTA RESISTÊNCIA.</t>
  </si>
  <si>
    <t>REVESTIMENTO COM ARGAMASSA EM CAMADA ÚNICA, APLICADO EM PAREDE, TRAÇO 1:3 (CIMENTO E AREIA), ESP. 20MM, APLICAÇÃO MANUAL, PREPARO MECÂNICO</t>
  </si>
  <si>
    <t>REVESTIMENTO COM AZULEJO BRANCO (15X15CM), JUNTA A PRUMO, ASSENTAMENTO COM ARGAMASSA INDUSTRIALIZADA, INCLUSIVE REJUNTAMENTO</t>
  </si>
  <si>
    <t>ED-50716</t>
  </si>
  <si>
    <t>VIDRO COMUM LISO INCOLOR, ESP. 3MM, INCLUSIVE FIXAÇÃO E VEDAÇÃO COM GUARNIÇÃO/GAXETA DE BORRACHA NEOPRENE, FORNECIMENTO E INSTALAÇÃO, EXCLUSIVE CAIXILHO/PERFIL</t>
  </si>
  <si>
    <t>ED-51155</t>
  </si>
  <si>
    <t>ED-50954</t>
  </si>
  <si>
    <t>PORTA DE ABRIR, MADEIRA DE LEI PRANCHETA PARA PINTURA COMPLETA 80 X 210 CM,COM FERRAGENS EM FERRO LATONADO</t>
  </si>
  <si>
    <t>ED-49602</t>
  </si>
  <si>
    <t>BARRAMENTO DE MADEIRA IPÊ PARA SALA DE AULA, L = 7 CM</t>
  </si>
  <si>
    <t>ED-50839</t>
  </si>
  <si>
    <t>TRAVE DE GOL EM TUBO GALVANIZADO PARA QUADRA, INCLUSIVE REDE E PINTURA</t>
  </si>
  <si>
    <t>ED-49569</t>
  </si>
  <si>
    <t>REDE DE VÔLEI COM MASTRO EM TUBO GALVANIZADO SEM PEDESTAL</t>
  </si>
  <si>
    <t>ED-49572</t>
  </si>
  <si>
    <t>TABELA DE BASQUETE EM POSTE METÁLICO E SUPORTE DE PISO</t>
  </si>
  <si>
    <t>ED-49574</t>
  </si>
  <si>
    <t>PINTURA COM TINTA A BASE DE BORRACHA CLORADA EM FAIXAS DE DEMARCAÇÃO DE QUADRA, DUAS (2) DEMÃOS, FAIXA COM LARGURA DE 5 CM, APLICAÇÃO MECÂNICA</t>
  </si>
  <si>
    <t>ED-50468</t>
  </si>
  <si>
    <t>PINTURA ESMALTE EM ESTRUTURA METÁLICA, DUAS (2) DEMÃOS, INCLUSIVE UMA (1) DEMÃO FUNDO ANTICORROSIVO</t>
  </si>
  <si>
    <t>3.8</t>
  </si>
  <si>
    <t>3.9</t>
  </si>
  <si>
    <t>3.10</t>
  </si>
  <si>
    <t>3.11</t>
  </si>
  <si>
    <t>3.12</t>
  </si>
  <si>
    <t>6.1.1</t>
  </si>
  <si>
    <t>6.1.2</t>
  </si>
  <si>
    <t>6.1.3</t>
  </si>
  <si>
    <t>8.5</t>
  </si>
  <si>
    <t>8.6</t>
  </si>
  <si>
    <t>8.7</t>
  </si>
  <si>
    <t>10.1.1</t>
  </si>
  <si>
    <t>10.1.2</t>
  </si>
  <si>
    <t>10.1.3</t>
  </si>
  <si>
    <t>10.1.4</t>
  </si>
  <si>
    <t>10.1.5</t>
  </si>
  <si>
    <t>10.1.6</t>
  </si>
  <si>
    <t>10.2.1</t>
  </si>
  <si>
    <t>10.2.2</t>
  </si>
  <si>
    <t>10.3.1</t>
  </si>
  <si>
    <t>10.3.2</t>
  </si>
  <si>
    <t>10.3.3</t>
  </si>
  <si>
    <t>10.3.4</t>
  </si>
  <si>
    <t>12.2.2</t>
  </si>
  <si>
    <t>12.2.3</t>
  </si>
  <si>
    <t>12.2.4</t>
  </si>
  <si>
    <t>12.2.5</t>
  </si>
  <si>
    <t>12.4</t>
  </si>
  <si>
    <t>12.4.1</t>
  </si>
  <si>
    <t>12.4.2</t>
  </si>
  <si>
    <t>12.4.3</t>
  </si>
  <si>
    <t>12.5</t>
  </si>
  <si>
    <t>12.5.1</t>
  </si>
  <si>
    <t>12.5.2</t>
  </si>
  <si>
    <t>13.14</t>
  </si>
  <si>
    <t>13.15</t>
  </si>
  <si>
    <t>13.16</t>
  </si>
  <si>
    <t>13.17</t>
  </si>
  <si>
    <t>13.18</t>
  </si>
  <si>
    <t>13.19</t>
  </si>
  <si>
    <t>13.20</t>
  </si>
  <si>
    <t>13.21</t>
  </si>
  <si>
    <t>13.22</t>
  </si>
  <si>
    <t>13.23</t>
  </si>
  <si>
    <t>13.24</t>
  </si>
  <si>
    <t>13.25</t>
  </si>
  <si>
    <t>13.26</t>
  </si>
  <si>
    <t>13.27</t>
  </si>
  <si>
    <t>13.28</t>
  </si>
  <si>
    <t>13.29</t>
  </si>
  <si>
    <t>13.30</t>
  </si>
  <si>
    <t>13.31</t>
  </si>
  <si>
    <t>14.7</t>
  </si>
  <si>
    <t>ED-9941</t>
  </si>
  <si>
    <t>1 RESERVATÓRIO DE ÁGUA ENTERRADO, CAPACIDADE DE 15M3, EM CONCRETO ARMADO COM CASAS DE BOMBAS, INCLUSIVE ALÇAPÃO, ESCAVAÇÃO, REATERRO E TRANSPORTE E RETIRADA DO MATERIAL ESCAVADO (EM CAÇAMBA), EXCLUSIVE TUBULAÇÕES, BOMBAS E QUADROS</t>
  </si>
  <si>
    <t>SIRENE PARA ALARME DE BOMBA EM FUNCIONAMENTO, 220V</t>
  </si>
  <si>
    <t>ED-50187</t>
  </si>
  <si>
    <t>14.8</t>
  </si>
  <si>
    <t>14.9</t>
  </si>
  <si>
    <t>14.10</t>
  </si>
  <si>
    <t>14.11</t>
  </si>
  <si>
    <t>14.12</t>
  </si>
  <si>
    <t>14.13</t>
  </si>
  <si>
    <t>ABRIGO EM CHAPA DE AÇO CARBONO DE SOBREPOR, PINTADO DE VERMELHO NAS DIMENSÕES (90X60X17)CM COM UMA PORTA COM VIDRO TRANSPARENTE COM A INSCRIÇÃO "INCÊNDIO", INCLUINDO SUPORTE BASCULANTE PARA MANGUEIRA, MANGUEIRA TIPO 2 COMPRIMENTO 15M, REGISTRO GLOBO E ACESSÓRIOS, FORNECIMENTO E INSTALAÇÃO</t>
  </si>
  <si>
    <t>ED-22714</t>
  </si>
  <si>
    <t>HIDRANTE DE RECALQUE COMPLETO EM CAIXA DE ALVENARIA</t>
  </si>
  <si>
    <t>ED-50195</t>
  </si>
  <si>
    <t>MANGUEIRA DE FIBRA SINTÉTICA E BORRACHA PARA INCÊNDIO TIPO 2, DN 38MM, COMPRIMENTO 15M, FORNECIMENTO E INSTALAÇÃO</t>
  </si>
  <si>
    <t>ED-22707</t>
  </si>
  <si>
    <t>14.14</t>
  </si>
  <si>
    <t>14.15</t>
  </si>
  <si>
    <t>14.16</t>
  </si>
  <si>
    <t>14.17</t>
  </si>
  <si>
    <t>ACIONADOR MANUAL DE ALARME DE INCÊNDIO</t>
  </si>
  <si>
    <t>ED-50180</t>
  </si>
  <si>
    <t>QUADRO DE FORÇA PARA MOTOR DE 3,0 CV, 220V, TRIFÁSICO, CONTENDO DISPOSITIVO PARA PARTIDA MANUAL E AUTOMÁTICA ATRAVÉS DE PRESSOSTATO E SAÍDA PARA ALARME DE BOMBA EM FUNCIONAMENTO</t>
  </si>
  <si>
    <t>ED-50184</t>
  </si>
  <si>
    <t>CONJUNTO ELEVATÓRIO MOTOR-BOMBA (CENTRÍFUGA) DE 3 HP</t>
  </si>
  <si>
    <t>ED-49866</t>
  </si>
  <si>
    <t>14.18</t>
  </si>
  <si>
    <t>14.19</t>
  </si>
  <si>
    <t>14.20</t>
  </si>
  <si>
    <t>14.21</t>
  </si>
  <si>
    <t>14.22</t>
  </si>
  <si>
    <t>TUBO DE AÇO GALVANIZADO COM COSTURA, CLASSE MÉDIA, DN 65 (2 1/2"), CON M CR 134,77 EXÃO ROSQUEADA, INSTALADO EM REDE DE ALIMENTAÇÃO PARA HIDRANTE - FORNE CIMENTO E INSTALAÇÃO</t>
  </si>
  <si>
    <t xml:space="preserve">SINAPI 92367 </t>
  </si>
  <si>
    <t>SINAPI 92347</t>
  </si>
  <si>
    <t xml:space="preserve">LUVA, EM FERRO GALVANIZADO, DN 65 (2 1/2"), CONEXÃO ROSQUEADA, INSTALA UN CR 92,25 DO EM PRUMADAS - FORNECIMENTO E INSTALAÇÃO. </t>
  </si>
  <si>
    <t xml:space="preserve">SINAPI 92353 </t>
  </si>
  <si>
    <t>JOELHO 90 GRAUS, EM FERRO GALVANIZADO, DN 65 (2 1/2"), CONEXÃO ROSQUEA UN CR 132,69 DA, INSTALADO EM PRUMADAS - FORNECIMENTO E INSTALAÇÃO.</t>
  </si>
  <si>
    <t>SINAPI 92357</t>
  </si>
  <si>
    <t>TÊ, EM FERRO GALVANIZADO, DN 65 (2 1/2"), CONEXÃO ROSQUEADA, INSTALADO UN CR 181,97 EM PRUMADAS - FORNECIMENTO E INSTALAÇÃO.</t>
  </si>
  <si>
    <t>LIXAMENTO MANUAL EM SUPERFÍCIES METÁLICAS EM OBRA.</t>
  </si>
  <si>
    <t>SINAPI  100717</t>
  </si>
  <si>
    <t>PINTURA COM TINTA ALQUÍDICA DE FUNDO (TIPO ZARCÃO) PULVERIZADA SOBRE S M2 CR 21,88
 UPERFÍCIES METÁLICAS (EXCETO PERFIL) EXECUTADO EM OBRA (POR DEMÃO). AFPINTURA COM TINTA ALQUÍDICA DE FUNDO (TIPO ZARCÃO) PULVERIZADA SOBRE S M2 CR 21,88 UPERFÍCIES METÁLICAS (EXCETO PERFIL) EXECUTADO EM OBRA (POR DEMÃO).</t>
  </si>
  <si>
    <t>SINAPI 100721</t>
  </si>
  <si>
    <t>PINTURA COM TINTA ALQUÍDICA DE ACABAMENTO (ESMALTE SINTÉTICO BRILHANTE M2 C 21,28 ) PULVERIZADA SOBRE SUPERFÍCIES METÁLICAS (EXCETO PERFIL) EXECUTADO EM OBRA (POR DEMÃO). AF_01/2020_P</t>
  </si>
  <si>
    <t xml:space="preserve">SINAPI  100745 </t>
  </si>
  <si>
    <t>REGIÃO/MÊS REFERÊNCIA:   
SEINFRA 07/2022
SINAPI 07/2022</t>
  </si>
  <si>
    <t>PRAZO DE OBRA: 5 MESES</t>
  </si>
  <si>
    <t>REFLETOR EM ALUMÍNIO, DE SUPORTE E ALÇA, COM LÂMPADA VAPOR DE MERCÚRIO UN AS 412,67 DE 250 W, COM REATOR ALTO FATOR DE POTÊNCIA FORNECIMENTO E INSTALAÇÃO</t>
  </si>
  <si>
    <t>OBRA: Construção de salas de aula, biblioteca, área de convivência e quadra coberta na Escola Municipal Rogerio Leonardo de Oliveira.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</si>
</sst>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6" formatCode="&quot;R$&quot;\ #,##0;[Red]\-&quot;R$&quot;\ #,##0"/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0.000%"/>
    <numFmt numFmtId="167" formatCode="0.0000%"/>
    <numFmt numFmtId="168" formatCode="#,##0.00_ ;[Red]\-#,##0.00\ "/>
    <numFmt numFmtId="169" formatCode="_([$€-2]* #,##0.00_);_([$€-2]* \(#,##0.00\);_([$€-2]* &quot;-&quot;??_)"/>
    <numFmt numFmtId="170" formatCode="&quot;R$&quot;#,##0_);[Red]\(&quot;R$&quot;#,##0\)"/>
    <numFmt numFmtId="171" formatCode="General_)"/>
    <numFmt numFmtId="172" formatCode="&quot;R$ &quot;#,##0.00"/>
    <numFmt numFmtId="173" formatCode="ddd"/>
    <numFmt numFmtId="174" formatCode="d/mm/yyyy"/>
    <numFmt numFmtId="175" formatCode="_(&quot;R$&quot;* #,##0.0000_);_(&quot;R$&quot;* \(#,##0.0000\);_(&quot;R$&quot;* &quot;-&quot;????_);_(@_)"/>
  </numFmts>
  <fonts count="49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color indexed="8"/>
      <name val="Calibri"/>
      <family val="2"/>
    </font>
    <font>
      <sz val="10"/>
      <color theme="1"/>
      <name val="Times New Roman"/>
      <family val="1"/>
    </font>
    <font>
      <sz val="1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Arial"/>
      <family val="2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9"/>
      <name val="Arial"/>
      <family val="2"/>
    </font>
    <font>
      <sz val="11"/>
      <name val="Times New Roman"/>
      <family val="1"/>
    </font>
    <font>
      <b/>
      <sz val="13"/>
      <color theme="1" tint="0.24994659260841701"/>
      <name val="Cambria"/>
      <family val="2"/>
      <scheme val="major"/>
    </font>
    <font>
      <sz val="10"/>
      <name val="Courier"/>
      <family val="3"/>
    </font>
    <font>
      <sz val="12"/>
      <color theme="1"/>
      <name val="Calibri"/>
      <family val="2"/>
      <scheme val="minor"/>
    </font>
    <font>
      <b/>
      <sz val="13"/>
      <color theme="7"/>
      <name val="Cambria"/>
      <family val="2"/>
      <scheme val="major"/>
    </font>
    <font>
      <b/>
      <sz val="9.5"/>
      <color theme="1" tint="0.499984740745262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sz val="1"/>
      <color indexed="8"/>
      <name val="Courier"/>
      <family val="3"/>
    </font>
    <font>
      <b/>
      <sz val="20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1"/>
      <name val="Arial"/>
      <family val="2"/>
    </font>
    <font>
      <sz val="12"/>
      <color theme="1"/>
      <name val="Times New Roman"/>
      <family val="1"/>
    </font>
    <font>
      <b/>
      <sz val="14"/>
      <color rgb="FF000000"/>
      <name val="Times New Roman"/>
      <family val="1"/>
    </font>
    <font>
      <sz val="18"/>
      <color rgb="FF000000"/>
      <name val="Times New Roman"/>
      <family val="1"/>
    </font>
    <font>
      <sz val="8"/>
      <name val="Times New Roman"/>
      <family val="1"/>
    </font>
    <font>
      <sz val="10"/>
      <color rgb="FF000000"/>
      <name val="Times New Roman"/>
      <charset val="204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8"/>
      <color indexed="8"/>
      <name val="Courier"/>
      <family val="3"/>
    </font>
    <font>
      <b/>
      <sz val="8"/>
      <name val="Courier"/>
      <family val="3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499984740745262"/>
        <bgColor indexed="8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theme="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8">
    <xf numFmtId="0" fontId="0" fillId="0" borderId="0"/>
    <xf numFmtId="0" fontId="6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" fillId="0" borderId="0"/>
    <xf numFmtId="0" fontId="16" fillId="0" borderId="0"/>
    <xf numFmtId="0" fontId="4" fillId="0" borderId="0"/>
    <xf numFmtId="165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" fillId="0" borderId="0"/>
    <xf numFmtId="165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0" fontId="15" fillId="0" borderId="0"/>
    <xf numFmtId="0" fontId="3" fillId="0" borderId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5" fillId="0" borderId="0" applyFill="0" applyBorder="0" applyProtection="0">
      <alignment horizontal="left"/>
    </xf>
    <xf numFmtId="169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71" fontId="26" fillId="0" borderId="0"/>
    <xf numFmtId="0" fontId="27" fillId="0" borderId="0"/>
    <xf numFmtId="171" fontId="26" fillId="0" borderId="0"/>
    <xf numFmtId="0" fontId="1" fillId="0" borderId="0"/>
    <xf numFmtId="0" fontId="1" fillId="0" borderId="0"/>
    <xf numFmtId="0" fontId="1" fillId="0" borderId="0"/>
    <xf numFmtId="9" fontId="28" fillId="0" borderId="0" applyFill="0" applyBorder="0" applyProtection="0">
      <alignment horizontal="center" vertical="center"/>
    </xf>
    <xf numFmtId="3" fontId="29" fillId="0" borderId="37" applyFill="0" applyProtection="0">
      <alignment horizontal="center"/>
    </xf>
    <xf numFmtId="0" fontId="29" fillId="0" borderId="0" applyFill="0" applyBorder="0" applyProtection="0">
      <alignment horizontal="center"/>
    </xf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1" fillId="0" borderId="0"/>
    <xf numFmtId="0" fontId="32" fillId="0" borderId="0">
      <protection locked="0"/>
    </xf>
    <xf numFmtId="172" fontId="31" fillId="0" borderId="0">
      <protection locked="0"/>
    </xf>
    <xf numFmtId="173" fontId="31" fillId="0" borderId="0">
      <protection locked="0"/>
    </xf>
    <xf numFmtId="174" fontId="31" fillId="0" borderId="0">
      <protection locked="0"/>
    </xf>
    <xf numFmtId="175" fontId="31" fillId="0" borderId="0">
      <protection locked="0"/>
    </xf>
    <xf numFmtId="175" fontId="31" fillId="0" borderId="0">
      <protection locked="0"/>
    </xf>
    <xf numFmtId="44" fontId="43" fillId="0" borderId="0" applyFont="0" applyFill="0" applyBorder="0" applyAlignment="0" applyProtection="0"/>
    <xf numFmtId="0" fontId="45" fillId="0" borderId="0"/>
  </cellStyleXfs>
  <cellXfs count="339">
    <xf numFmtId="0" fontId="0" fillId="0" borderId="0" xfId="0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vertical="center"/>
    </xf>
    <xf numFmtId="4" fontId="10" fillId="0" borderId="0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168" fontId="7" fillId="0" borderId="8" xfId="0" applyNumberFormat="1" applyFont="1" applyFill="1" applyBorder="1" applyAlignment="1">
      <alignment vertical="center"/>
    </xf>
    <xf numFmtId="168" fontId="10" fillId="0" borderId="0" xfId="0" applyNumberFormat="1" applyFont="1" applyFill="1" applyBorder="1" applyAlignment="1">
      <alignment horizontal="center" vertical="center"/>
    </xf>
    <xf numFmtId="0" fontId="20" fillId="2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0" fillId="2" borderId="1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64" fontId="9" fillId="0" borderId="1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168" fontId="7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2" xfId="0" applyNumberFormat="1" applyFont="1" applyFill="1" applyBorder="1" applyAlignment="1">
      <alignment horizontal="center" vertical="center" wrapText="1"/>
    </xf>
    <xf numFmtId="168" fontId="10" fillId="0" borderId="3" xfId="0" applyNumberFormat="1" applyFont="1" applyFill="1" applyBorder="1" applyAlignment="1">
      <alignment horizontal="center" vertical="center" wrapText="1"/>
    </xf>
    <xf numFmtId="164" fontId="9" fillId="0" borderId="6" xfId="0" applyNumberFormat="1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168" fontId="7" fillId="0" borderId="8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164" fontId="9" fillId="0" borderId="4" xfId="0" applyNumberFormat="1" applyFont="1" applyFill="1" applyBorder="1" applyAlignment="1">
      <alignment horizontal="center" vertical="center" shrinkToFit="1"/>
    </xf>
    <xf numFmtId="168" fontId="7" fillId="0" borderId="5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4" fontId="10" fillId="0" borderId="7" xfId="0" applyNumberFormat="1" applyFont="1" applyFill="1" applyBorder="1" applyAlignment="1">
      <alignment horizontal="center" vertical="center" wrapText="1"/>
    </xf>
    <xf numFmtId="168" fontId="10" fillId="0" borderId="8" xfId="0" applyNumberFormat="1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left" vertical="center"/>
    </xf>
    <xf numFmtId="0" fontId="33" fillId="0" borderId="25" xfId="9" applyFont="1" applyBorder="1" applyAlignment="1">
      <alignment vertical="center"/>
    </xf>
    <xf numFmtId="0" fontId="33" fillId="0" borderId="7" xfId="9" applyFont="1" applyBorder="1" applyAlignment="1">
      <alignment vertical="center"/>
    </xf>
    <xf numFmtId="0" fontId="34" fillId="0" borderId="0" xfId="9" applyFont="1" applyAlignment="1">
      <alignment vertical="center"/>
    </xf>
    <xf numFmtId="0" fontId="34" fillId="0" borderId="24" xfId="9" applyFont="1" applyBorder="1" applyAlignment="1">
      <alignment vertical="center"/>
    </xf>
    <xf numFmtId="0" fontId="34" fillId="0" borderId="26" xfId="9" applyFont="1" applyBorder="1" applyAlignment="1">
      <alignment vertical="center"/>
    </xf>
    <xf numFmtId="0" fontId="36" fillId="0" borderId="28" xfId="9" applyFont="1" applyBorder="1" applyAlignment="1">
      <alignment horizontal="left" vertical="center"/>
    </xf>
    <xf numFmtId="0" fontId="36" fillId="0" borderId="2" xfId="9" applyFont="1" applyBorder="1" applyAlignment="1">
      <alignment horizontal="left" vertical="center"/>
    </xf>
    <xf numFmtId="0" fontId="34" fillId="0" borderId="16" xfId="9" applyFont="1" applyBorder="1" applyAlignment="1">
      <alignment horizontal="left" vertical="center"/>
    </xf>
    <xf numFmtId="0" fontId="34" fillId="0" borderId="18" xfId="9" applyFont="1" applyBorder="1" applyAlignment="1">
      <alignment horizontal="center" vertical="center"/>
    </xf>
    <xf numFmtId="0" fontId="34" fillId="0" borderId="30" xfId="9" applyFont="1" applyBorder="1" applyAlignment="1">
      <alignment horizontal="center" vertical="center"/>
    </xf>
    <xf numFmtId="167" fontId="34" fillId="0" borderId="0" xfId="9" applyNumberFormat="1" applyFont="1" applyAlignment="1">
      <alignment vertical="center"/>
    </xf>
    <xf numFmtId="0" fontId="34" fillId="0" borderId="0" xfId="9" applyFont="1" applyAlignment="1">
      <alignment horizontal="center" vertical="center"/>
    </xf>
    <xf numFmtId="4" fontId="34" fillId="0" borderId="0" xfId="9" applyNumberFormat="1" applyFont="1" applyAlignment="1">
      <alignment vertical="center"/>
    </xf>
    <xf numFmtId="44" fontId="34" fillId="0" borderId="0" xfId="9" applyNumberFormat="1" applyFont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21" fillId="2" borderId="38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" fontId="22" fillId="0" borderId="14" xfId="0" applyNumberFormat="1" applyFont="1" applyFill="1" applyBorder="1" applyAlignment="1">
      <alignment horizontal="center" vertical="center" wrapText="1"/>
    </xf>
    <xf numFmtId="44" fontId="34" fillId="0" borderId="13" xfId="9" applyNumberFormat="1" applyFont="1" applyBorder="1" applyAlignment="1">
      <alignment horizontal="left" vertical="center" wrapText="1"/>
    </xf>
    <xf numFmtId="44" fontId="34" fillId="0" borderId="14" xfId="9" applyNumberFormat="1" applyFont="1" applyBorder="1" applyAlignment="1">
      <alignment vertical="center" wrapText="1"/>
    </xf>
    <xf numFmtId="44" fontId="34" fillId="0" borderId="11" xfId="9" applyNumberFormat="1" applyFont="1" applyBorder="1" applyAlignment="1">
      <alignment vertical="center" wrapText="1"/>
    </xf>
    <xf numFmtId="10" fontId="34" fillId="6" borderId="8" xfId="9" applyNumberFormat="1" applyFont="1" applyFill="1" applyBorder="1" applyAlignment="1">
      <alignment horizontal="center" vertical="center"/>
    </xf>
    <xf numFmtId="10" fontId="24" fillId="6" borderId="8" xfId="9" applyNumberFormat="1" applyFont="1" applyFill="1" applyBorder="1" applyAlignment="1">
      <alignment horizontal="center" vertical="center"/>
    </xf>
    <xf numFmtId="10" fontId="34" fillId="6" borderId="11" xfId="9" applyNumberFormat="1" applyFont="1" applyFill="1" applyBorder="1" applyAlignment="1">
      <alignment horizontal="center" vertical="center"/>
    </xf>
    <xf numFmtId="7" fontId="34" fillId="0" borderId="19" xfId="9" applyNumberFormat="1" applyFont="1" applyBorder="1" applyAlignment="1">
      <alignment horizontal="center" vertical="center"/>
    </xf>
    <xf numFmtId="10" fontId="34" fillId="0" borderId="13" xfId="9" applyNumberFormat="1" applyFont="1" applyBorder="1" applyAlignment="1">
      <alignment horizontal="center" vertical="center"/>
    </xf>
    <xf numFmtId="10" fontId="34" fillId="0" borderId="14" xfId="9" applyNumberFormat="1" applyFont="1" applyBorder="1" applyAlignment="1">
      <alignment horizontal="center" vertical="center"/>
    </xf>
    <xf numFmtId="0" fontId="33" fillId="0" borderId="7" xfId="9" applyFont="1" applyBorder="1" applyAlignment="1">
      <alignment horizontal="center" vertical="center"/>
    </xf>
    <xf numFmtId="0" fontId="36" fillId="0" borderId="2" xfId="9" applyFont="1" applyBorder="1" applyAlignment="1">
      <alignment horizontal="center" vertical="center"/>
    </xf>
    <xf numFmtId="0" fontId="39" fillId="0" borderId="0" xfId="9" applyFont="1" applyAlignment="1">
      <alignment vertical="center"/>
    </xf>
    <xf numFmtId="0" fontId="20" fillId="2" borderId="30" xfId="13" applyFont="1" applyFill="1" applyBorder="1" applyAlignment="1">
      <alignment horizontal="center" vertical="center"/>
    </xf>
    <xf numFmtId="0" fontId="34" fillId="0" borderId="7" xfId="9" applyFont="1" applyBorder="1" applyAlignment="1">
      <alignment horizontal="center" vertical="center"/>
    </xf>
    <xf numFmtId="0" fontId="34" fillId="0" borderId="10" xfId="9" applyFont="1" applyBorder="1" applyAlignment="1">
      <alignment horizontal="center" vertical="center"/>
    </xf>
    <xf numFmtId="0" fontId="34" fillId="0" borderId="0" xfId="9" applyFont="1" applyBorder="1" applyAlignment="1">
      <alignment horizontal="center" vertical="center"/>
    </xf>
    <xf numFmtId="44" fontId="34" fillId="0" borderId="0" xfId="9" applyNumberFormat="1" applyFont="1" applyAlignment="1">
      <alignment horizontal="center" vertical="center"/>
    </xf>
    <xf numFmtId="0" fontId="20" fillId="2" borderId="29" xfId="13" applyFont="1" applyFill="1" applyBorder="1" applyAlignment="1">
      <alignment horizontal="center" vertical="center"/>
    </xf>
    <xf numFmtId="10" fontId="36" fillId="2" borderId="11" xfId="9" applyNumberFormat="1" applyFont="1" applyFill="1" applyBorder="1" applyAlignment="1">
      <alignment horizontal="center" vertical="center"/>
    </xf>
    <xf numFmtId="7" fontId="36" fillId="2" borderId="19" xfId="9" applyNumberFormat="1" applyFont="1" applyFill="1" applyBorder="1" applyAlignment="1">
      <alignment horizontal="center" vertical="center"/>
    </xf>
    <xf numFmtId="0" fontId="36" fillId="0" borderId="0" xfId="9" applyFont="1" applyAlignment="1">
      <alignment vertical="center"/>
    </xf>
    <xf numFmtId="0" fontId="20" fillId="5" borderId="14" xfId="0" applyFont="1" applyFill="1" applyBorder="1" applyAlignment="1">
      <alignment horizontal="center" vertical="center" wrapText="1"/>
    </xf>
    <xf numFmtId="0" fontId="21" fillId="5" borderId="38" xfId="0" applyFont="1" applyFill="1" applyBorder="1" applyAlignment="1">
      <alignment horizontal="center" vertical="center" wrapText="1"/>
    </xf>
    <xf numFmtId="0" fontId="20" fillId="5" borderId="10" xfId="0" applyFont="1" applyFill="1" applyBorder="1" applyAlignment="1">
      <alignment horizontal="left" vertical="center" wrapText="1"/>
    </xf>
    <xf numFmtId="0" fontId="22" fillId="5" borderId="10" xfId="0" applyFont="1" applyFill="1" applyBorder="1" applyAlignment="1">
      <alignment horizontal="center" vertical="center" wrapText="1"/>
    </xf>
    <xf numFmtId="4" fontId="22" fillId="5" borderId="10" xfId="0" applyNumberFormat="1" applyFont="1" applyFill="1" applyBorder="1" applyAlignment="1">
      <alignment horizontal="center" vertical="center" wrapText="1"/>
    </xf>
    <xf numFmtId="168" fontId="22" fillId="5" borderId="11" xfId="0" applyNumberFormat="1" applyFont="1" applyFill="1" applyBorder="1" applyAlignment="1">
      <alignment horizontal="center" vertical="center" wrapText="1"/>
    </xf>
    <xf numFmtId="164" fontId="21" fillId="0" borderId="14" xfId="0" applyNumberFormat="1" applyFont="1" applyFill="1" applyBorder="1" applyAlignment="1">
      <alignment horizontal="center" vertical="center" shrinkToFit="1"/>
    </xf>
    <xf numFmtId="4" fontId="22" fillId="6" borderId="14" xfId="0" applyNumberFormat="1" applyFont="1" applyFill="1" applyBorder="1" applyAlignment="1">
      <alignment horizontal="center" vertical="center" wrapText="1"/>
    </xf>
    <xf numFmtId="168" fontId="22" fillId="0" borderId="14" xfId="0" applyNumberFormat="1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4" fontId="20" fillId="0" borderId="14" xfId="0" applyNumberFormat="1" applyFont="1" applyFill="1" applyBorder="1" applyAlignment="1">
      <alignment horizontal="center" vertical="center" wrapText="1"/>
    </xf>
    <xf numFmtId="168" fontId="20" fillId="0" borderId="14" xfId="0" applyNumberFormat="1" applyFont="1" applyFill="1" applyBorder="1" applyAlignment="1">
      <alignment horizontal="center" vertical="center" wrapText="1"/>
    </xf>
    <xf numFmtId="0" fontId="22" fillId="2" borderId="10" xfId="0" applyFont="1" applyFill="1" applyBorder="1" applyAlignment="1">
      <alignment horizontal="center" vertical="center" wrapText="1"/>
    </xf>
    <xf numFmtId="4" fontId="22" fillId="2" borderId="10" xfId="0" applyNumberFormat="1" applyFont="1" applyFill="1" applyBorder="1" applyAlignment="1">
      <alignment horizontal="center" vertical="center" wrapText="1"/>
    </xf>
    <xf numFmtId="168" fontId="22" fillId="2" borderId="11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vertical="center" wrapText="1"/>
    </xf>
    <xf numFmtId="0" fontId="46" fillId="8" borderId="14" xfId="87" applyFont="1" applyFill="1" applyBorder="1" applyAlignment="1">
      <alignment horizontal="left" vertical="center" wrapText="1"/>
    </xf>
    <xf numFmtId="0" fontId="46" fillId="8" borderId="14" xfId="87" applyFont="1" applyFill="1" applyBorder="1" applyAlignment="1">
      <alignment horizontal="center" vertical="center" wrapText="1"/>
    </xf>
    <xf numFmtId="4" fontId="46" fillId="8" borderId="14" xfId="87" applyNumberFormat="1" applyFont="1" applyFill="1" applyBorder="1" applyAlignment="1">
      <alignment horizontal="center" vertical="center" wrapText="1"/>
    </xf>
    <xf numFmtId="44" fontId="46" fillId="8" borderId="14" xfId="86" applyFont="1" applyFill="1" applyBorder="1" applyAlignment="1">
      <alignment horizontal="center" vertical="center" wrapText="1"/>
    </xf>
    <xf numFmtId="0" fontId="47" fillId="10" borderId="14" xfId="87" applyFont="1" applyFill="1" applyBorder="1" applyAlignment="1">
      <alignment horizontal="center" vertical="center" wrapText="1"/>
    </xf>
    <xf numFmtId="4" fontId="47" fillId="10" borderId="14" xfId="87" applyNumberFormat="1" applyFont="1" applyFill="1" applyBorder="1" applyAlignment="1">
      <alignment horizontal="center" vertical="center" wrapText="1"/>
    </xf>
    <xf numFmtId="0" fontId="47" fillId="10" borderId="14" xfId="87" applyFont="1" applyFill="1" applyBorder="1" applyAlignment="1">
      <alignment horizontal="left" vertical="center" wrapText="1"/>
    </xf>
    <xf numFmtId="4" fontId="48" fillId="10" borderId="14" xfId="87" applyNumberFormat="1" applyFont="1" applyFill="1" applyBorder="1" applyAlignment="1">
      <alignment horizontal="center" vertical="center" wrapText="1"/>
    </xf>
    <xf numFmtId="0" fontId="47" fillId="10" borderId="30" xfId="87" applyFont="1" applyFill="1" applyBorder="1" applyAlignment="1">
      <alignment horizontal="center" vertical="center" wrapText="1"/>
    </xf>
    <xf numFmtId="4" fontId="47" fillId="10" borderId="29" xfId="87" applyNumberFormat="1" applyFont="1" applyFill="1" applyBorder="1" applyAlignment="1">
      <alignment horizontal="center" vertical="center" wrapText="1"/>
    </xf>
    <xf numFmtId="0" fontId="46" fillId="8" borderId="30" xfId="87" applyFont="1" applyFill="1" applyBorder="1" applyAlignment="1">
      <alignment horizontal="center" vertical="center" wrapText="1"/>
    </xf>
    <xf numFmtId="44" fontId="46" fillId="8" borderId="29" xfId="86" applyFont="1" applyFill="1" applyBorder="1" applyAlignment="1">
      <alignment horizontal="center" vertical="center" wrapText="1"/>
    </xf>
    <xf numFmtId="44" fontId="47" fillId="8" borderId="29" xfId="86" applyFont="1" applyFill="1" applyBorder="1" applyAlignment="1">
      <alignment horizontal="center" vertical="center" wrapText="1"/>
    </xf>
    <xf numFmtId="0" fontId="20" fillId="3" borderId="0" xfId="1" applyFont="1" applyFill="1" applyBorder="1" applyAlignment="1">
      <alignment horizontal="center" vertical="center"/>
    </xf>
    <xf numFmtId="0" fontId="20" fillId="3" borderId="4" xfId="1" applyFont="1" applyFill="1" applyBorder="1" applyAlignment="1">
      <alignment vertical="center"/>
    </xf>
    <xf numFmtId="49" fontId="20" fillId="3" borderId="4" xfId="12" applyNumberFormat="1" applyFont="1" applyFill="1" applyBorder="1" applyAlignment="1">
      <alignment vertical="center"/>
    </xf>
    <xf numFmtId="4" fontId="22" fillId="3" borderId="0" xfId="12" applyNumberFormat="1" applyFont="1" applyFill="1" applyBorder="1" applyAlignment="1">
      <alignment horizontal="center" vertical="center" wrapText="1"/>
    </xf>
    <xf numFmtId="0" fontId="20" fillId="3" borderId="38" xfId="1" applyFont="1" applyFill="1" applyBorder="1" applyAlignment="1">
      <alignment horizontal="left" vertical="center" wrapText="1"/>
    </xf>
    <xf numFmtId="0" fontId="20" fillId="3" borderId="10" xfId="1" applyFont="1" applyFill="1" applyBorder="1" applyAlignment="1">
      <alignment horizontal="left" vertical="center" wrapText="1"/>
    </xf>
    <xf numFmtId="4" fontId="22" fillId="3" borderId="10" xfId="12" applyNumberFormat="1" applyFont="1" applyFill="1" applyBorder="1" applyAlignment="1">
      <alignment horizontal="center" vertical="center" wrapText="1"/>
    </xf>
    <xf numFmtId="4" fontId="22" fillId="3" borderId="11" xfId="12" applyNumberFormat="1" applyFont="1" applyFill="1" applyBorder="1" applyAlignment="1">
      <alignment horizontal="center" vertical="center" wrapText="1"/>
    </xf>
    <xf numFmtId="0" fontId="20" fillId="3" borderId="0" xfId="1" applyFont="1" applyFill="1" applyBorder="1" applyAlignment="1">
      <alignment horizontal="center" vertical="center" wrapText="1"/>
    </xf>
    <xf numFmtId="0" fontId="20" fillId="3" borderId="14" xfId="1" applyFont="1" applyFill="1" applyBorder="1" applyAlignment="1">
      <alignment horizontal="center" vertical="center" wrapText="1"/>
    </xf>
    <xf numFmtId="10" fontId="20" fillId="3" borderId="38" xfId="1" applyNumberFormat="1" applyFont="1" applyFill="1" applyBorder="1" applyAlignment="1">
      <alignment horizontal="center" vertical="center" wrapText="1"/>
    </xf>
    <xf numFmtId="0" fontId="22" fillId="3" borderId="12" xfId="4" applyFont="1" applyFill="1" applyBorder="1" applyAlignment="1">
      <alignment horizontal="left" vertical="center" wrapText="1"/>
    </xf>
    <xf numFmtId="10" fontId="22" fillId="3" borderId="12" xfId="4" applyNumberFormat="1" applyFont="1" applyFill="1" applyBorder="1" applyAlignment="1">
      <alignment horizontal="center" vertical="center"/>
    </xf>
    <xf numFmtId="4" fontId="24" fillId="3" borderId="0" xfId="0" applyNumberFormat="1" applyFont="1" applyFill="1" applyBorder="1" applyAlignment="1">
      <alignment horizontal="center" vertical="center" wrapText="1"/>
    </xf>
    <xf numFmtId="0" fontId="22" fillId="3" borderId="15" xfId="4" applyFont="1" applyFill="1" applyBorder="1" applyAlignment="1">
      <alignment horizontal="left" vertical="center" wrapText="1"/>
    </xf>
    <xf numFmtId="10" fontId="22" fillId="3" borderId="15" xfId="4" applyNumberFormat="1" applyFont="1" applyFill="1" applyBorder="1" applyAlignment="1">
      <alignment horizontal="center" vertical="center" wrapText="1"/>
    </xf>
    <xf numFmtId="4" fontId="24" fillId="3" borderId="0" xfId="0" applyNumberFormat="1" applyFont="1" applyFill="1" applyBorder="1" applyAlignment="1">
      <alignment horizontal="justify" vertical="center" wrapText="1"/>
    </xf>
    <xf numFmtId="0" fontId="22" fillId="3" borderId="13" xfId="4" applyFont="1" applyFill="1" applyBorder="1" applyAlignment="1">
      <alignment horizontal="left" vertical="center" wrapText="1"/>
    </xf>
    <xf numFmtId="10" fontId="22" fillId="3" borderId="13" xfId="4" applyNumberFormat="1" applyFont="1" applyFill="1" applyBorder="1" applyAlignment="1">
      <alignment horizontal="center" vertical="center" wrapText="1"/>
    </xf>
    <xf numFmtId="0" fontId="22" fillId="3" borderId="38" xfId="0" applyFont="1" applyFill="1" applyBorder="1" applyAlignment="1">
      <alignment vertical="center" wrapText="1"/>
    </xf>
    <xf numFmtId="0" fontId="22" fillId="3" borderId="10" xfId="4" applyFont="1" applyFill="1" applyBorder="1" applyAlignment="1">
      <alignment horizontal="left" vertical="center" wrapText="1"/>
    </xf>
    <xf numFmtId="10" fontId="22" fillId="3" borderId="10" xfId="4" applyNumberFormat="1" applyFont="1" applyFill="1" applyBorder="1" applyAlignment="1">
      <alignment horizontal="center" vertical="center" wrapText="1"/>
    </xf>
    <xf numFmtId="4" fontId="22" fillId="3" borderId="7" xfId="0" applyNumberFormat="1" applyFont="1" applyFill="1" applyBorder="1" applyAlignment="1">
      <alignment horizontal="justify" vertical="center" wrapText="1"/>
    </xf>
    <xf numFmtId="4" fontId="22" fillId="3" borderId="11" xfId="0" applyNumberFormat="1" applyFont="1" applyFill="1" applyBorder="1" applyAlignment="1">
      <alignment horizontal="justify" vertical="center" wrapText="1"/>
    </xf>
    <xf numFmtId="0" fontId="12" fillId="3" borderId="0" xfId="4" applyFont="1" applyFill="1" applyBorder="1" applyAlignment="1">
      <alignment horizontal="center" vertical="center" wrapText="1"/>
    </xf>
    <xf numFmtId="10" fontId="23" fillId="3" borderId="0" xfId="1" applyNumberFormat="1" applyFont="1" applyFill="1" applyBorder="1" applyAlignment="1">
      <alignment horizontal="center" vertical="center" wrapText="1"/>
    </xf>
    <xf numFmtId="4" fontId="38" fillId="3" borderId="0" xfId="2" applyNumberFormat="1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4" fontId="20" fillId="3" borderId="14" xfId="0" applyNumberFormat="1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left" vertical="center" wrapText="1"/>
    </xf>
    <xf numFmtId="4" fontId="22" fillId="3" borderId="0" xfId="0" applyNumberFormat="1" applyFont="1" applyFill="1" applyBorder="1" applyAlignment="1">
      <alignment horizontal="center" vertical="center" wrapText="1"/>
    </xf>
    <xf numFmtId="1" fontId="22" fillId="3" borderId="14" xfId="0" applyNumberFormat="1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left" vertical="center" wrapText="1"/>
    </xf>
    <xf numFmtId="4" fontId="22" fillId="3" borderId="11" xfId="0" applyNumberFormat="1" applyFont="1" applyFill="1" applyBorder="1" applyAlignment="1">
      <alignment horizontal="center" vertical="center" wrapText="1"/>
    </xf>
    <xf numFmtId="4" fontId="22" fillId="3" borderId="14" xfId="0" applyNumberFormat="1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4" fontId="20" fillId="3" borderId="10" xfId="0" applyNumberFormat="1" applyFont="1" applyFill="1" applyBorder="1" applyAlignment="1">
      <alignment horizontal="right" vertical="center" wrapText="1"/>
    </xf>
    <xf numFmtId="4" fontId="22" fillId="3" borderId="1" xfId="0" applyNumberFormat="1" applyFont="1" applyFill="1" applyBorder="1" applyAlignment="1">
      <alignment horizontal="center" vertical="center" wrapText="1"/>
    </xf>
    <xf numFmtId="4" fontId="22" fillId="3" borderId="4" xfId="0" applyNumberFormat="1" applyFont="1" applyFill="1" applyBorder="1" applyAlignment="1">
      <alignment vertical="center" wrapText="1"/>
    </xf>
    <xf numFmtId="4" fontId="22" fillId="3" borderId="6" xfId="0" applyNumberFormat="1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4" fontId="22" fillId="3" borderId="10" xfId="0" applyNumberFormat="1" applyFont="1" applyFill="1" applyBorder="1" applyAlignment="1">
      <alignment horizontal="left" vertical="center" wrapText="1"/>
    </xf>
    <xf numFmtId="4" fontId="22" fillId="3" borderId="10" xfId="0" applyNumberFormat="1" applyFont="1" applyFill="1" applyBorder="1" applyAlignment="1">
      <alignment horizontal="center" vertical="center" wrapText="1"/>
    </xf>
    <xf numFmtId="4" fontId="22" fillId="3" borderId="7" xfId="0" applyNumberFormat="1" applyFont="1" applyFill="1" applyBorder="1" applyAlignment="1">
      <alignment horizontal="center" vertical="center" wrapText="1"/>
    </xf>
    <xf numFmtId="164" fontId="22" fillId="3" borderId="14" xfId="0" applyNumberFormat="1" applyFont="1" applyFill="1" applyBorder="1" applyAlignment="1">
      <alignment horizontal="center" vertical="center" shrinkToFit="1"/>
    </xf>
    <xf numFmtId="0" fontId="22" fillId="3" borderId="14" xfId="0" applyFont="1" applyFill="1" applyBorder="1" applyAlignment="1">
      <alignment horizontal="center" vertical="center" wrapText="1"/>
    </xf>
    <xf numFmtId="10" fontId="22" fillId="3" borderId="11" xfId="0" applyNumberFormat="1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top"/>
    </xf>
    <xf numFmtId="4" fontId="20" fillId="3" borderId="10" xfId="0" applyNumberFormat="1" applyFont="1" applyFill="1" applyBorder="1" applyAlignment="1">
      <alignment horizontal="center" vertical="center" wrapText="1"/>
    </xf>
    <xf numFmtId="4" fontId="20" fillId="3" borderId="11" xfId="0" applyNumberFormat="1" applyFont="1" applyFill="1" applyBorder="1" applyAlignment="1">
      <alignment horizontal="left" vertical="center" wrapText="1"/>
    </xf>
    <xf numFmtId="166" fontId="20" fillId="3" borderId="11" xfId="0" applyNumberFormat="1" applyFont="1" applyFill="1" applyBorder="1" applyAlignment="1">
      <alignment horizontal="center" vertical="center" wrapText="1"/>
    </xf>
    <xf numFmtId="4" fontId="22" fillId="3" borderId="2" xfId="0" applyNumberFormat="1" applyFont="1" applyFill="1" applyBorder="1" applyAlignment="1">
      <alignment horizontal="center" vertical="center" wrapText="1"/>
    </xf>
    <xf numFmtId="4" fontId="22" fillId="3" borderId="14" xfId="0" applyNumberFormat="1" applyFont="1" applyFill="1" applyBorder="1" applyAlignment="1">
      <alignment horizontal="center" vertical="center"/>
    </xf>
    <xf numFmtId="1" fontId="22" fillId="3" borderId="7" xfId="0" applyNumberFormat="1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4" fontId="22" fillId="3" borderId="13" xfId="0" applyNumberFormat="1" applyFont="1" applyFill="1" applyBorder="1" applyAlignment="1">
      <alignment horizontal="center" vertical="center" wrapText="1"/>
    </xf>
    <xf numFmtId="0" fontId="22" fillId="3" borderId="38" xfId="0" applyFont="1" applyFill="1" applyBorder="1" applyAlignment="1">
      <alignment horizontal="center" vertical="center" wrapText="1"/>
    </xf>
    <xf numFmtId="164" fontId="20" fillId="3" borderId="9" xfId="0" applyNumberFormat="1" applyFont="1" applyFill="1" applyBorder="1" applyAlignment="1">
      <alignment horizontal="center" vertical="center" shrinkToFit="1"/>
    </xf>
    <xf numFmtId="0" fontId="22" fillId="3" borderId="14" xfId="0" applyFont="1" applyFill="1" applyBorder="1" applyAlignment="1">
      <alignment horizontal="left" vertical="top" wrapText="1"/>
    </xf>
    <xf numFmtId="0" fontId="20" fillId="3" borderId="38" xfId="0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left" vertical="top" wrapText="1"/>
    </xf>
    <xf numFmtId="0" fontId="7" fillId="3" borderId="0" xfId="0" applyFont="1" applyFill="1" applyBorder="1" applyAlignment="1">
      <alignment horizontal="left" vertical="top"/>
    </xf>
    <xf numFmtId="0" fontId="20" fillId="3" borderId="9" xfId="0" applyFont="1" applyFill="1" applyBorder="1" applyAlignment="1">
      <alignment horizontal="center" vertical="center" wrapText="1"/>
    </xf>
    <xf numFmtId="4" fontId="20" fillId="3" borderId="10" xfId="0" applyNumberFormat="1" applyFont="1" applyFill="1" applyBorder="1" applyAlignment="1">
      <alignment horizontal="left" vertical="center" wrapText="1"/>
    </xf>
    <xf numFmtId="164" fontId="22" fillId="3" borderId="9" xfId="0" applyNumberFormat="1" applyFont="1" applyFill="1" applyBorder="1" applyAlignment="1">
      <alignment horizontal="center" vertical="center" shrinkToFit="1"/>
    </xf>
    <xf numFmtId="0" fontId="22" fillId="3" borderId="0" xfId="0" applyFont="1" applyFill="1" applyBorder="1" applyAlignment="1">
      <alignment horizontal="left" vertical="top"/>
    </xf>
    <xf numFmtId="0" fontId="22" fillId="3" borderId="14" xfId="0" applyFont="1" applyFill="1" applyBorder="1" applyAlignment="1">
      <alignment horizontal="left" vertical="top"/>
    </xf>
    <xf numFmtId="0" fontId="22" fillId="3" borderId="6" xfId="0" applyFont="1" applyFill="1" applyBorder="1" applyAlignment="1">
      <alignment vertical="center" wrapText="1"/>
    </xf>
    <xf numFmtId="0" fontId="22" fillId="3" borderId="7" xfId="0" applyFont="1" applyFill="1" applyBorder="1" applyAlignment="1">
      <alignment vertical="center" wrapText="1"/>
    </xf>
    <xf numFmtId="4" fontId="22" fillId="3" borderId="7" xfId="0" applyNumberFormat="1" applyFont="1" applyFill="1" applyBorder="1" applyAlignment="1">
      <alignment vertical="center" wrapText="1"/>
    </xf>
    <xf numFmtId="4" fontId="22" fillId="3" borderId="8" xfId="0" applyNumberFormat="1" applyFont="1" applyFill="1" applyBorder="1" applyAlignment="1">
      <alignment vertical="center" wrapText="1"/>
    </xf>
    <xf numFmtId="4" fontId="22" fillId="3" borderId="4" xfId="0" applyNumberFormat="1" applyFont="1" applyFill="1" applyBorder="1" applyAlignment="1">
      <alignment horizontal="center" vertical="center" wrapText="1"/>
    </xf>
    <xf numFmtId="4" fontId="22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vertical="top"/>
    </xf>
    <xf numFmtId="0" fontId="10" fillId="3" borderId="5" xfId="0" applyFont="1" applyFill="1" applyBorder="1" applyAlignment="1">
      <alignment vertical="top"/>
    </xf>
    <xf numFmtId="0" fontId="20" fillId="3" borderId="38" xfId="1" applyFont="1" applyFill="1" applyBorder="1" applyAlignment="1">
      <alignment vertical="center"/>
    </xf>
    <xf numFmtId="0" fontId="20" fillId="3" borderId="10" xfId="1" applyFont="1" applyFill="1" applyBorder="1" applyAlignment="1">
      <alignment vertical="center"/>
    </xf>
    <xf numFmtId="0" fontId="20" fillId="3" borderId="38" xfId="1" applyFont="1" applyFill="1" applyBorder="1" applyAlignment="1">
      <alignment horizontal="right" vertical="center"/>
    </xf>
    <xf numFmtId="0" fontId="20" fillId="3" borderId="11" xfId="1" applyFont="1" applyFill="1" applyBorder="1" applyAlignment="1">
      <alignment vertical="center"/>
    </xf>
    <xf numFmtId="10" fontId="20" fillId="3" borderId="11" xfId="0" applyNumberFormat="1" applyFont="1" applyFill="1" applyBorder="1" applyAlignment="1">
      <alignment horizontal="center" vertical="center"/>
    </xf>
    <xf numFmtId="0" fontId="38" fillId="3" borderId="6" xfId="2" applyNumberFormat="1" applyFont="1" applyFill="1" applyBorder="1" applyAlignment="1">
      <alignment horizontal="center" vertical="center" wrapText="1"/>
    </xf>
    <xf numFmtId="0" fontId="38" fillId="3" borderId="7" xfId="2" applyNumberFormat="1" applyFont="1" applyFill="1" applyBorder="1" applyAlignment="1">
      <alignment horizontal="center" vertical="center" wrapText="1"/>
    </xf>
    <xf numFmtId="4" fontId="38" fillId="3" borderId="7" xfId="2" applyNumberFormat="1" applyFont="1" applyFill="1" applyBorder="1" applyAlignment="1">
      <alignment horizontal="center" vertical="center" wrapText="1"/>
    </xf>
    <xf numFmtId="4" fontId="38" fillId="3" borderId="11" xfId="2" applyNumberFormat="1" applyFont="1" applyFill="1" applyBorder="1" applyAlignment="1">
      <alignment horizontal="center" vertical="center" wrapText="1"/>
    </xf>
    <xf numFmtId="10" fontId="20" fillId="3" borderId="11" xfId="0" applyNumberFormat="1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/>
    </xf>
    <xf numFmtId="164" fontId="20" fillId="3" borderId="38" xfId="0" applyNumberFormat="1" applyFont="1" applyFill="1" applyBorder="1" applyAlignment="1">
      <alignment horizontal="center" vertical="center" shrinkToFit="1"/>
    </xf>
    <xf numFmtId="0" fontId="22" fillId="3" borderId="6" xfId="0" applyFont="1" applyFill="1" applyBorder="1" applyAlignment="1">
      <alignment horizontal="center" vertical="center" wrapText="1"/>
    </xf>
    <xf numFmtId="0" fontId="20" fillId="3" borderId="7" xfId="0" applyFont="1" applyFill="1" applyBorder="1" applyAlignment="1">
      <alignment horizontal="left" vertical="center" wrapText="1"/>
    </xf>
    <xf numFmtId="0" fontId="20" fillId="3" borderId="7" xfId="0" applyFont="1" applyFill="1" applyBorder="1" applyAlignment="1">
      <alignment horizontal="center" vertical="center" wrapText="1"/>
    </xf>
    <xf numFmtId="4" fontId="20" fillId="3" borderId="7" xfId="0" applyNumberFormat="1" applyFont="1" applyFill="1" applyBorder="1" applyAlignment="1">
      <alignment horizontal="center" vertical="center" wrapText="1"/>
    </xf>
    <xf numFmtId="4" fontId="20" fillId="3" borderId="7" xfId="0" applyNumberFormat="1" applyFont="1" applyFill="1" applyBorder="1" applyAlignment="1">
      <alignment horizontal="left" vertical="center" wrapText="1"/>
    </xf>
    <xf numFmtId="166" fontId="20" fillId="3" borderId="8" xfId="0" applyNumberFormat="1" applyFont="1" applyFill="1" applyBorder="1" applyAlignment="1">
      <alignment horizontal="center" vertical="center" wrapText="1"/>
    </xf>
    <xf numFmtId="4" fontId="20" fillId="3" borderId="11" xfId="0" applyNumberFormat="1" applyFont="1" applyFill="1" applyBorder="1" applyAlignment="1">
      <alignment horizontal="center" vertical="center" wrapText="1"/>
    </xf>
    <xf numFmtId="164" fontId="20" fillId="3" borderId="6" xfId="0" applyNumberFormat="1" applyFont="1" applyFill="1" applyBorder="1" applyAlignment="1">
      <alignment horizontal="center" vertical="center" shrinkToFit="1"/>
    </xf>
    <xf numFmtId="4" fontId="20" fillId="3" borderId="7" xfId="0" applyNumberFormat="1" applyFont="1" applyFill="1" applyBorder="1" applyAlignment="1">
      <alignment horizontal="right" vertical="center" wrapText="1"/>
    </xf>
    <xf numFmtId="4" fontId="20" fillId="3" borderId="8" xfId="0" applyNumberFormat="1" applyFont="1" applyFill="1" applyBorder="1" applyAlignment="1">
      <alignment horizontal="center" vertical="center" wrapText="1"/>
    </xf>
    <xf numFmtId="164" fontId="22" fillId="3" borderId="6" xfId="0" applyNumberFormat="1" applyFont="1" applyFill="1" applyBorder="1" applyAlignment="1">
      <alignment horizontal="center" vertical="center" shrinkToFit="1"/>
    </xf>
    <xf numFmtId="0" fontId="22" fillId="3" borderId="7" xfId="0" applyFont="1" applyFill="1" applyBorder="1" applyAlignment="1">
      <alignment horizontal="left" vertical="center" wrapText="1"/>
    </xf>
    <xf numFmtId="4" fontId="22" fillId="3" borderId="8" xfId="0" applyNumberFormat="1" applyFont="1" applyFill="1" applyBorder="1" applyAlignment="1">
      <alignment horizontal="center" vertical="center" wrapText="1"/>
    </xf>
    <xf numFmtId="164" fontId="20" fillId="3" borderId="1" xfId="0" applyNumberFormat="1" applyFont="1" applyFill="1" applyBorder="1" applyAlignment="1">
      <alignment horizontal="center" vertical="center" shrinkToFit="1"/>
    </xf>
    <xf numFmtId="0" fontId="20" fillId="3" borderId="2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left" vertical="center" wrapText="1"/>
    </xf>
    <xf numFmtId="4" fontId="20" fillId="3" borderId="2" xfId="0" applyNumberFormat="1" applyFont="1" applyFill="1" applyBorder="1" applyAlignment="1">
      <alignment horizontal="right" vertical="center" wrapText="1"/>
    </xf>
    <xf numFmtId="4" fontId="20" fillId="3" borderId="2" xfId="0" applyNumberFormat="1" applyFont="1" applyFill="1" applyBorder="1" applyAlignment="1">
      <alignment horizontal="center" vertical="center" wrapText="1"/>
    </xf>
    <xf numFmtId="4" fontId="20" fillId="3" borderId="2" xfId="0" applyNumberFormat="1" applyFont="1" applyFill="1" applyBorder="1" applyAlignment="1">
      <alignment horizontal="left" vertical="center" wrapText="1"/>
    </xf>
    <xf numFmtId="10" fontId="20" fillId="3" borderId="2" xfId="0" applyNumberFormat="1" applyFont="1" applyFill="1" applyBorder="1" applyAlignment="1">
      <alignment horizontal="center" vertical="center" wrapText="1"/>
    </xf>
    <xf numFmtId="166" fontId="20" fillId="3" borderId="3" xfId="0" applyNumberFormat="1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vertical="center" wrapText="1"/>
    </xf>
    <xf numFmtId="0" fontId="20" fillId="3" borderId="10" xfId="0" applyFont="1" applyFill="1" applyBorder="1" applyAlignment="1">
      <alignment vertical="center" wrapText="1"/>
    </xf>
    <xf numFmtId="4" fontId="20" fillId="3" borderId="10" xfId="0" applyNumberFormat="1" applyFont="1" applyFill="1" applyBorder="1" applyAlignment="1">
      <alignment vertical="center" wrapText="1"/>
    </xf>
    <xf numFmtId="4" fontId="20" fillId="3" borderId="11" xfId="0" applyNumberFormat="1" applyFont="1" applyFill="1" applyBorder="1" applyAlignment="1">
      <alignment vertical="center" wrapText="1"/>
    </xf>
    <xf numFmtId="10" fontId="20" fillId="3" borderId="14" xfId="0" applyNumberFormat="1" applyFont="1" applyFill="1" applyBorder="1" applyAlignment="1">
      <alignment horizontal="center" vertical="center" wrapText="1"/>
    </xf>
    <xf numFmtId="0" fontId="22" fillId="3" borderId="0" xfId="0" applyFont="1" applyFill="1" applyBorder="1" applyAlignment="1">
      <alignment horizontal="center" vertical="center"/>
    </xf>
    <xf numFmtId="0" fontId="22" fillId="3" borderId="0" xfId="0" applyFont="1" applyFill="1" applyBorder="1" applyAlignment="1">
      <alignment horizontal="left" vertical="center"/>
    </xf>
    <xf numFmtId="4" fontId="22" fillId="3" borderId="0" xfId="0" applyNumberFormat="1" applyFont="1" applyFill="1" applyBorder="1" applyAlignment="1">
      <alignment horizontal="left" vertical="center"/>
    </xf>
    <xf numFmtId="4" fontId="22" fillId="3" borderId="0" xfId="0" applyNumberFormat="1" applyFont="1" applyFill="1" applyBorder="1" applyAlignment="1">
      <alignment vertical="center"/>
    </xf>
    <xf numFmtId="166" fontId="20" fillId="3" borderId="7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top"/>
    </xf>
    <xf numFmtId="0" fontId="22" fillId="3" borderId="15" xfId="0" applyFont="1" applyFill="1" applyBorder="1" applyAlignment="1">
      <alignment horizontal="left" vertical="center" wrapText="1"/>
    </xf>
    <xf numFmtId="4" fontId="22" fillId="3" borderId="4" xfId="0" applyNumberFormat="1" applyFont="1" applyFill="1" applyBorder="1" applyAlignment="1">
      <alignment horizontal="left" vertical="center" wrapText="1"/>
    </xf>
    <xf numFmtId="4" fontId="22" fillId="3" borderId="0" xfId="0" applyNumberFormat="1" applyFont="1" applyFill="1" applyBorder="1" applyAlignment="1">
      <alignment horizontal="left" vertical="center" wrapText="1"/>
    </xf>
    <xf numFmtId="4" fontId="22" fillId="3" borderId="5" xfId="0" applyNumberFormat="1" applyFont="1" applyFill="1" applyBorder="1" applyAlignment="1">
      <alignment horizontal="left" vertical="center" wrapText="1"/>
    </xf>
    <xf numFmtId="4" fontId="22" fillId="3" borderId="6" xfId="0" applyNumberFormat="1" applyFont="1" applyFill="1" applyBorder="1" applyAlignment="1">
      <alignment horizontal="left" vertical="center" wrapText="1"/>
    </xf>
    <xf numFmtId="4" fontId="22" fillId="3" borderId="7" xfId="0" applyNumberFormat="1" applyFont="1" applyFill="1" applyBorder="1" applyAlignment="1">
      <alignment horizontal="left" vertical="center" wrapText="1"/>
    </xf>
    <xf numFmtId="4" fontId="22" fillId="3" borderId="8" xfId="0" applyNumberFormat="1" applyFont="1" applyFill="1" applyBorder="1" applyAlignment="1">
      <alignment horizontal="left" vertical="center" wrapText="1"/>
    </xf>
    <xf numFmtId="0" fontId="22" fillId="3" borderId="13" xfId="0" applyFont="1" applyFill="1" applyBorder="1" applyAlignment="1">
      <alignment horizontal="left" vertical="center" wrapText="1"/>
    </xf>
    <xf numFmtId="0" fontId="20" fillId="3" borderId="38" xfId="4" applyFont="1" applyFill="1" applyBorder="1" applyAlignment="1">
      <alignment horizontal="center" vertical="center"/>
    </xf>
    <xf numFmtId="0" fontId="20" fillId="3" borderId="10" xfId="4" applyFont="1" applyFill="1" applyBorder="1" applyAlignment="1">
      <alignment horizontal="center" vertical="center"/>
    </xf>
    <xf numFmtId="0" fontId="20" fillId="3" borderId="11" xfId="4" applyFont="1" applyFill="1" applyBorder="1" applyAlignment="1">
      <alignment horizontal="center" vertical="center"/>
    </xf>
    <xf numFmtId="0" fontId="20" fillId="3" borderId="14" xfId="1" applyFont="1" applyFill="1" applyBorder="1" applyAlignment="1">
      <alignment horizontal="center" vertical="center" wrapText="1"/>
    </xf>
    <xf numFmtId="10" fontId="11" fillId="3" borderId="38" xfId="1" applyNumberFormat="1" applyFont="1" applyFill="1" applyBorder="1" applyAlignment="1">
      <alignment horizontal="center" vertical="center" wrapText="1"/>
    </xf>
    <xf numFmtId="10" fontId="11" fillId="3" borderId="10" xfId="1" applyNumberFormat="1" applyFont="1" applyFill="1" applyBorder="1" applyAlignment="1">
      <alignment horizontal="center" vertical="center" wrapText="1"/>
    </xf>
    <xf numFmtId="10" fontId="11" fillId="3" borderId="11" xfId="1" applyNumberFormat="1" applyFont="1" applyFill="1" applyBorder="1" applyAlignment="1">
      <alignment horizontal="center" vertical="center" wrapText="1"/>
    </xf>
    <xf numFmtId="0" fontId="22" fillId="3" borderId="12" xfId="0" applyFont="1" applyFill="1" applyBorder="1" applyAlignment="1">
      <alignment horizontal="left" vertical="center" wrapText="1"/>
    </xf>
    <xf numFmtId="4" fontId="22" fillId="3" borderId="1" xfId="0" applyNumberFormat="1" applyFont="1" applyFill="1" applyBorder="1" applyAlignment="1">
      <alignment horizontal="center" vertical="center" wrapText="1"/>
    </xf>
    <xf numFmtId="4" fontId="22" fillId="3" borderId="2" xfId="0" applyNumberFormat="1" applyFont="1" applyFill="1" applyBorder="1" applyAlignment="1">
      <alignment horizontal="center" vertical="center" wrapText="1"/>
    </xf>
    <xf numFmtId="4" fontId="22" fillId="3" borderId="3" xfId="0" applyNumberFormat="1" applyFont="1" applyFill="1" applyBorder="1" applyAlignment="1">
      <alignment horizontal="center" vertical="center" wrapText="1"/>
    </xf>
    <xf numFmtId="4" fontId="22" fillId="3" borderId="4" xfId="0" applyNumberFormat="1" applyFont="1" applyFill="1" applyBorder="1" applyAlignment="1">
      <alignment horizontal="center" vertical="center" wrapText="1"/>
    </xf>
    <xf numFmtId="4" fontId="22" fillId="3" borderId="0" xfId="0" applyNumberFormat="1" applyFont="1" applyFill="1" applyBorder="1" applyAlignment="1">
      <alignment horizontal="center" vertical="center" wrapText="1"/>
    </xf>
    <xf numFmtId="4" fontId="22" fillId="3" borderId="5" xfId="0" applyNumberFormat="1" applyFont="1" applyFill="1" applyBorder="1" applyAlignment="1">
      <alignment horizontal="center" vertical="center" wrapText="1"/>
    </xf>
    <xf numFmtId="4" fontId="20" fillId="3" borderId="1" xfId="12" applyNumberFormat="1" applyFont="1" applyFill="1" applyBorder="1" applyAlignment="1">
      <alignment horizontal="center" vertical="center" wrapText="1"/>
    </xf>
    <xf numFmtId="4" fontId="20" fillId="3" borderId="2" xfId="12" applyNumberFormat="1" applyFont="1" applyFill="1" applyBorder="1" applyAlignment="1">
      <alignment horizontal="center" vertical="center" wrapText="1"/>
    </xf>
    <xf numFmtId="4" fontId="20" fillId="3" borderId="3" xfId="12" applyNumberFormat="1" applyFont="1" applyFill="1" applyBorder="1" applyAlignment="1">
      <alignment horizontal="center" vertical="center" wrapText="1"/>
    </xf>
    <xf numFmtId="4" fontId="20" fillId="3" borderId="4" xfId="12" applyNumberFormat="1" applyFont="1" applyFill="1" applyBorder="1" applyAlignment="1">
      <alignment horizontal="center" vertical="center" wrapText="1"/>
    </xf>
    <xf numFmtId="4" fontId="20" fillId="3" borderId="0" xfId="12" applyNumberFormat="1" applyFont="1" applyFill="1" applyBorder="1" applyAlignment="1">
      <alignment horizontal="center" vertical="center" wrapText="1"/>
    </xf>
    <xf numFmtId="4" fontId="20" fillId="3" borderId="5" xfId="12" applyNumberFormat="1" applyFont="1" applyFill="1" applyBorder="1" applyAlignment="1">
      <alignment horizontal="center" vertical="center" wrapText="1"/>
    </xf>
    <xf numFmtId="4" fontId="20" fillId="3" borderId="6" xfId="12" applyNumberFormat="1" applyFont="1" applyFill="1" applyBorder="1" applyAlignment="1">
      <alignment horizontal="center" vertical="center" wrapText="1"/>
    </xf>
    <xf numFmtId="4" fontId="20" fillId="3" borderId="7" xfId="12" applyNumberFormat="1" applyFont="1" applyFill="1" applyBorder="1" applyAlignment="1">
      <alignment horizontal="center" vertical="center" wrapText="1"/>
    </xf>
    <xf numFmtId="4" fontId="20" fillId="3" borderId="8" xfId="12" applyNumberFormat="1" applyFont="1" applyFill="1" applyBorder="1" applyAlignment="1">
      <alignment horizontal="center" vertical="center" wrapText="1"/>
    </xf>
    <xf numFmtId="0" fontId="30" fillId="3" borderId="1" xfId="1" applyFont="1" applyFill="1" applyBorder="1" applyAlignment="1">
      <alignment horizontal="center" vertical="center"/>
    </xf>
    <xf numFmtId="0" fontId="30" fillId="3" borderId="2" xfId="1" applyFont="1" applyFill="1" applyBorder="1" applyAlignment="1">
      <alignment horizontal="center" vertical="center"/>
    </xf>
    <xf numFmtId="0" fontId="30" fillId="3" borderId="3" xfId="1" applyFont="1" applyFill="1" applyBorder="1" applyAlignment="1">
      <alignment horizontal="center" vertical="center"/>
    </xf>
    <xf numFmtId="49" fontId="11" fillId="3" borderId="6" xfId="12" applyNumberFormat="1" applyFont="1" applyFill="1" applyBorder="1" applyAlignment="1">
      <alignment horizontal="center" vertical="center" wrapText="1"/>
    </xf>
    <xf numFmtId="49" fontId="11" fillId="3" borderId="7" xfId="12" applyNumberFormat="1" applyFont="1" applyFill="1" applyBorder="1" applyAlignment="1">
      <alignment horizontal="center" vertical="center" wrapText="1"/>
    </xf>
    <xf numFmtId="49" fontId="11" fillId="3" borderId="8" xfId="12" applyNumberFormat="1" applyFont="1" applyFill="1" applyBorder="1" applyAlignment="1">
      <alignment horizontal="center" vertical="center" wrapText="1"/>
    </xf>
    <xf numFmtId="0" fontId="20" fillId="3" borderId="38" xfId="1" applyFont="1" applyFill="1" applyBorder="1" applyAlignment="1">
      <alignment horizontal="left" vertical="center" wrapText="1"/>
    </xf>
    <xf numFmtId="0" fontId="20" fillId="3" borderId="10" xfId="1" applyFont="1" applyFill="1" applyBorder="1" applyAlignment="1">
      <alignment horizontal="left" vertical="center" wrapText="1"/>
    </xf>
    <xf numFmtId="0" fontId="20" fillId="3" borderId="11" xfId="1" applyFont="1" applyFill="1" applyBorder="1" applyAlignment="1">
      <alignment horizontal="left" vertical="center" wrapText="1"/>
    </xf>
    <xf numFmtId="0" fontId="30" fillId="4" borderId="38" xfId="0" applyFont="1" applyFill="1" applyBorder="1" applyAlignment="1">
      <alignment horizontal="right" wrapText="1"/>
    </xf>
    <xf numFmtId="0" fontId="41" fillId="0" borderId="10" xfId="0" applyFont="1" applyFill="1" applyBorder="1" applyAlignment="1">
      <alignment horizontal="left"/>
    </xf>
    <xf numFmtId="0" fontId="30" fillId="4" borderId="10" xfId="0" applyFont="1" applyFill="1" applyBorder="1" applyAlignment="1">
      <alignment horizontal="left" wrapText="1"/>
    </xf>
    <xf numFmtId="0" fontId="41" fillId="0" borderId="11" xfId="0" applyFont="1" applyFill="1" applyBorder="1" applyAlignment="1">
      <alignment horizontal="left"/>
    </xf>
    <xf numFmtId="0" fontId="40" fillId="0" borderId="1" xfId="0" applyFont="1" applyFill="1" applyBorder="1" applyAlignment="1">
      <alignment horizontal="center" vertical="center"/>
    </xf>
    <xf numFmtId="0" fontId="40" fillId="0" borderId="2" xfId="0" applyFont="1" applyFill="1" applyBorder="1" applyAlignment="1">
      <alignment horizontal="center" vertical="center"/>
    </xf>
    <xf numFmtId="0" fontId="40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2" borderId="27" xfId="13" applyFont="1" applyFill="1" applyBorder="1" applyAlignment="1">
      <alignment horizontal="center" vertical="center"/>
    </xf>
    <xf numFmtId="0" fontId="20" fillId="2" borderId="11" xfId="13" applyFont="1" applyFill="1" applyBorder="1" applyAlignment="1">
      <alignment horizontal="center" vertical="center"/>
    </xf>
    <xf numFmtId="0" fontId="36" fillId="0" borderId="27" xfId="9" applyFont="1" applyBorder="1" applyAlignment="1">
      <alignment horizontal="left" vertical="center"/>
    </xf>
    <xf numFmtId="0" fontId="36" fillId="0" borderId="10" xfId="9" applyFont="1" applyBorder="1" applyAlignment="1">
      <alignment horizontal="left" vertical="center"/>
    </xf>
    <xf numFmtId="0" fontId="20" fillId="2" borderId="31" xfId="13" applyFont="1" applyFill="1" applyBorder="1" applyAlignment="1">
      <alignment horizontal="center" vertical="center"/>
    </xf>
    <xf numFmtId="0" fontId="20" fillId="2" borderId="34" xfId="13" applyFont="1" applyFill="1" applyBorder="1" applyAlignment="1">
      <alignment horizontal="center" vertical="center"/>
    </xf>
    <xf numFmtId="0" fontId="20" fillId="2" borderId="32" xfId="13" applyFont="1" applyFill="1" applyBorder="1" applyAlignment="1">
      <alignment horizontal="center" vertical="center"/>
    </xf>
    <xf numFmtId="0" fontId="20" fillId="2" borderId="35" xfId="13" applyFont="1" applyFill="1" applyBorder="1" applyAlignment="1">
      <alignment horizontal="center" vertical="center"/>
    </xf>
    <xf numFmtId="0" fontId="20" fillId="2" borderId="33" xfId="13" applyFont="1" applyFill="1" applyBorder="1" applyAlignment="1">
      <alignment horizontal="center" vertical="center"/>
    </xf>
    <xf numFmtId="0" fontId="20" fillId="2" borderId="36" xfId="13" applyFont="1" applyFill="1" applyBorder="1" applyAlignment="1">
      <alignment horizontal="center" vertical="center"/>
    </xf>
    <xf numFmtId="0" fontId="20" fillId="2" borderId="30" xfId="13" applyFont="1" applyFill="1" applyBorder="1" applyAlignment="1">
      <alignment horizontal="center" vertical="center"/>
    </xf>
    <xf numFmtId="0" fontId="20" fillId="2" borderId="29" xfId="13" applyFont="1" applyFill="1" applyBorder="1" applyAlignment="1">
      <alignment horizontal="center" vertical="center"/>
    </xf>
    <xf numFmtId="10" fontId="36" fillId="2" borderId="12" xfId="9" applyNumberFormat="1" applyFont="1" applyFill="1" applyBorder="1" applyAlignment="1">
      <alignment horizontal="center" vertical="center"/>
    </xf>
    <xf numFmtId="10" fontId="36" fillId="2" borderId="13" xfId="9" applyNumberFormat="1" applyFont="1" applyFill="1" applyBorder="1" applyAlignment="1">
      <alignment horizontal="center" vertical="center"/>
    </xf>
    <xf numFmtId="7" fontId="36" fillId="7" borderId="17" xfId="9" applyNumberFormat="1" applyFont="1" applyFill="1" applyBorder="1" applyAlignment="1">
      <alignment horizontal="center" vertical="center"/>
    </xf>
    <xf numFmtId="7" fontId="36" fillId="7" borderId="19" xfId="9" applyNumberFormat="1" applyFont="1" applyFill="1" applyBorder="1" applyAlignment="1">
      <alignment horizontal="center" vertical="center"/>
    </xf>
    <xf numFmtId="0" fontId="33" fillId="0" borderId="20" xfId="9" applyFont="1" applyBorder="1" applyAlignment="1">
      <alignment horizontal="center" vertical="center"/>
    </xf>
    <xf numFmtId="0" fontId="33" fillId="0" borderId="21" xfId="9" applyFont="1" applyBorder="1" applyAlignment="1">
      <alignment horizontal="center" vertical="center"/>
    </xf>
    <xf numFmtId="0" fontId="33" fillId="0" borderId="22" xfId="9" applyFont="1" applyBorder="1" applyAlignment="1">
      <alignment horizontal="center" vertical="center"/>
    </xf>
    <xf numFmtId="0" fontId="33" fillId="0" borderId="23" xfId="9" applyFont="1" applyBorder="1" applyAlignment="1">
      <alignment horizontal="center" vertical="center"/>
    </xf>
    <xf numFmtId="0" fontId="33" fillId="0" borderId="0" xfId="9" applyFont="1" applyBorder="1" applyAlignment="1">
      <alignment horizontal="center" vertical="center"/>
    </xf>
    <xf numFmtId="0" fontId="33" fillId="0" borderId="24" xfId="9" applyFont="1" applyBorder="1" applyAlignment="1">
      <alignment horizontal="center" vertical="center"/>
    </xf>
    <xf numFmtId="0" fontId="37" fillId="0" borderId="23" xfId="9" applyFont="1" applyBorder="1" applyAlignment="1">
      <alignment horizontal="center" vertical="center"/>
    </xf>
    <xf numFmtId="0" fontId="37" fillId="0" borderId="0" xfId="9" applyFont="1" applyBorder="1" applyAlignment="1">
      <alignment horizontal="center" vertical="center"/>
    </xf>
    <xf numFmtId="0" fontId="37" fillId="0" borderId="24" xfId="9" applyFont="1" applyBorder="1" applyAlignment="1">
      <alignment horizontal="center" vertical="center"/>
    </xf>
    <xf numFmtId="0" fontId="35" fillId="0" borderId="23" xfId="9" applyFont="1" applyBorder="1" applyAlignment="1">
      <alignment horizontal="center" vertical="center"/>
    </xf>
    <xf numFmtId="0" fontId="35" fillId="0" borderId="0" xfId="9" applyFont="1" applyBorder="1" applyAlignment="1">
      <alignment horizontal="center" vertical="center"/>
    </xf>
    <xf numFmtId="0" fontId="35" fillId="0" borderId="24" xfId="9" applyFont="1" applyBorder="1" applyAlignment="1">
      <alignment horizontal="center" vertical="center"/>
    </xf>
    <xf numFmtId="0" fontId="0" fillId="0" borderId="43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0" fillId="0" borderId="45" xfId="0" applyBorder="1" applyAlignment="1">
      <alignment horizontal="left" wrapText="1"/>
    </xf>
    <xf numFmtId="0" fontId="44" fillId="9" borderId="39" xfId="0" applyFont="1" applyFill="1" applyBorder="1" applyAlignment="1">
      <alignment horizontal="center"/>
    </xf>
    <xf numFmtId="0" fontId="44" fillId="9" borderId="40" xfId="0" applyFont="1" applyFill="1" applyBorder="1" applyAlignment="1">
      <alignment horizontal="center"/>
    </xf>
    <xf numFmtId="0" fontId="44" fillId="9" borderId="41" xfId="0" applyFont="1" applyFill="1" applyBorder="1" applyAlignment="1">
      <alignment horizontal="center"/>
    </xf>
    <xf numFmtId="0" fontId="47" fillId="8" borderId="27" xfId="87" applyFont="1" applyFill="1" applyBorder="1" applyAlignment="1">
      <alignment horizontal="left" vertical="center" wrapText="1"/>
    </xf>
    <xf numFmtId="0" fontId="47" fillId="8" borderId="10" xfId="87" applyFont="1" applyFill="1" applyBorder="1" applyAlignment="1">
      <alignment horizontal="left" vertical="center" wrapText="1"/>
    </xf>
    <xf numFmtId="0" fontId="8" fillId="0" borderId="28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42" xfId="0" applyBorder="1" applyAlignment="1">
      <alignment horizontal="left"/>
    </xf>
    <xf numFmtId="0" fontId="44" fillId="0" borderId="23" xfId="0" applyFont="1" applyBorder="1" applyAlignment="1">
      <alignment horizontal="left"/>
    </xf>
    <xf numFmtId="0" fontId="44" fillId="0" borderId="0" xfId="0" applyFont="1" applyBorder="1" applyAlignment="1">
      <alignment horizontal="left"/>
    </xf>
    <xf numFmtId="0" fontId="44" fillId="0" borderId="24" xfId="0" applyFont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4" xfId="0" applyBorder="1" applyAlignment="1">
      <alignment horizontal="left"/>
    </xf>
    <xf numFmtId="0" fontId="0" fillId="0" borderId="23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24" xfId="0" applyBorder="1" applyAlignment="1">
      <alignment horizontal="left" wrapText="1"/>
    </xf>
    <xf numFmtId="0" fontId="20" fillId="2" borderId="16" xfId="13" applyFont="1" applyFill="1" applyBorder="1" applyAlignment="1">
      <alignment horizontal="center" vertical="center"/>
    </xf>
  </cellXfs>
  <cellStyles count="88">
    <cellStyle name="Activity" xfId="20" xr:uid="{00000000-0005-0000-0000-000000000000}"/>
    <cellStyle name="Data" xfId="80" xr:uid="{00000000-0005-0000-0000-000001000000}"/>
    <cellStyle name="Euro" xfId="21" xr:uid="{00000000-0005-0000-0000-000002000000}"/>
    <cellStyle name="Fixo" xfId="81" xr:uid="{00000000-0005-0000-0000-000003000000}"/>
    <cellStyle name="Moeda" xfId="86" builtinId="4"/>
    <cellStyle name="Moeda 2" xfId="22" xr:uid="{00000000-0005-0000-0000-000005000000}"/>
    <cellStyle name="Moeda 2 2" xfId="23" xr:uid="{00000000-0005-0000-0000-000006000000}"/>
    <cellStyle name="Moeda 2 2 2" xfId="24" xr:uid="{00000000-0005-0000-0000-000007000000}"/>
    <cellStyle name="Moeda 2 2 3" xfId="25" xr:uid="{00000000-0005-0000-0000-000008000000}"/>
    <cellStyle name="Moeda 2 2 4" xfId="26" xr:uid="{00000000-0005-0000-0000-000009000000}"/>
    <cellStyle name="Moeda 2 2 5" xfId="27" xr:uid="{00000000-0005-0000-0000-00000A000000}"/>
    <cellStyle name="Moeda 2 3" xfId="28" xr:uid="{00000000-0005-0000-0000-00000B000000}"/>
    <cellStyle name="Moeda 2 3 2" xfId="29" xr:uid="{00000000-0005-0000-0000-00000C000000}"/>
    <cellStyle name="Moeda 2 3 3" xfId="30" xr:uid="{00000000-0005-0000-0000-00000D000000}"/>
    <cellStyle name="Moeda 2 3 4" xfId="31" xr:uid="{00000000-0005-0000-0000-00000E000000}"/>
    <cellStyle name="Moeda 2 3 5" xfId="32" xr:uid="{00000000-0005-0000-0000-00000F000000}"/>
    <cellStyle name="Moeda 3" xfId="33" xr:uid="{00000000-0005-0000-0000-000010000000}"/>
    <cellStyle name="Moeda 4" xfId="34" xr:uid="{00000000-0005-0000-0000-000011000000}"/>
    <cellStyle name="Moeda 5" xfId="35" xr:uid="{00000000-0005-0000-0000-000012000000}"/>
    <cellStyle name="Moeda 6" xfId="36" xr:uid="{00000000-0005-0000-0000-000013000000}"/>
    <cellStyle name="Normal" xfId="0" builtinId="0"/>
    <cellStyle name="Normal 15" xfId="37" xr:uid="{00000000-0005-0000-0000-000015000000}"/>
    <cellStyle name="Normal 2" xfId="1" xr:uid="{00000000-0005-0000-0000-000016000000}"/>
    <cellStyle name="Normal 2 2" xfId="9" xr:uid="{00000000-0005-0000-0000-000017000000}"/>
    <cellStyle name="Normal 2 3" xfId="14" xr:uid="{00000000-0005-0000-0000-000018000000}"/>
    <cellStyle name="Normal 2 3 2" xfId="17" xr:uid="{00000000-0005-0000-0000-000019000000}"/>
    <cellStyle name="Normal 2 4" xfId="16" xr:uid="{00000000-0005-0000-0000-00001A000000}"/>
    <cellStyle name="Normal 3" xfId="6" xr:uid="{00000000-0005-0000-0000-00001B000000}"/>
    <cellStyle name="Normal 3 2" xfId="38" xr:uid="{00000000-0005-0000-0000-00001C000000}"/>
    <cellStyle name="Normal 3 3" xfId="5" xr:uid="{00000000-0005-0000-0000-00001D000000}"/>
    <cellStyle name="Normal 4" xfId="39" xr:uid="{00000000-0005-0000-0000-00001E000000}"/>
    <cellStyle name="Normal 4 2" xfId="40" xr:uid="{00000000-0005-0000-0000-00001F000000}"/>
    <cellStyle name="Normal 5" xfId="41" xr:uid="{00000000-0005-0000-0000-000020000000}"/>
    <cellStyle name="Normal 6" xfId="79" xr:uid="{00000000-0005-0000-0000-000021000000}"/>
    <cellStyle name="Normal 67" xfId="42" xr:uid="{00000000-0005-0000-0000-000022000000}"/>
    <cellStyle name="Normal 7 2" xfId="43" xr:uid="{00000000-0005-0000-0000-000023000000}"/>
    <cellStyle name="Normal 8 2" xfId="4" xr:uid="{00000000-0005-0000-0000-000024000000}"/>
    <cellStyle name="Normal 8 2 2" xfId="19" xr:uid="{00000000-0005-0000-0000-000025000000}"/>
    <cellStyle name="Normal_Anexo 2" xfId="12" xr:uid="{00000000-0005-0000-0000-000026000000}"/>
    <cellStyle name="Normal_Pesquisa no referencial 10 de maio de 2013" xfId="87" xr:uid="{00000000-0005-0000-0000-000027000000}"/>
    <cellStyle name="Normal_Planilha e Cronograma Rev 16 2" xfId="13" xr:uid="{00000000-0005-0000-0000-000028000000}"/>
    <cellStyle name="Percent Complete" xfId="44" xr:uid="{00000000-0005-0000-0000-000029000000}"/>
    <cellStyle name="Percentual" xfId="82" xr:uid="{00000000-0005-0000-0000-00002A000000}"/>
    <cellStyle name="Period Headers" xfId="45" xr:uid="{00000000-0005-0000-0000-00002B000000}"/>
    <cellStyle name="Ponto" xfId="83" xr:uid="{00000000-0005-0000-0000-00002C000000}"/>
    <cellStyle name="Porcentagem 2" xfId="11" xr:uid="{00000000-0005-0000-0000-00002D000000}"/>
    <cellStyle name="Porcentagem 3" xfId="3" xr:uid="{00000000-0005-0000-0000-00002E000000}"/>
    <cellStyle name="Porcentagem 5" xfId="15" xr:uid="{00000000-0005-0000-0000-00002F000000}"/>
    <cellStyle name="Project Headers" xfId="46" xr:uid="{00000000-0005-0000-0000-000030000000}"/>
    <cellStyle name="Separador de milhares 19" xfId="47" xr:uid="{00000000-0005-0000-0000-000031000000}"/>
    <cellStyle name="Separador de milhares 2" xfId="18" xr:uid="{00000000-0005-0000-0000-000032000000}"/>
    <cellStyle name="Separador de milhares 2 2" xfId="48" xr:uid="{00000000-0005-0000-0000-000033000000}"/>
    <cellStyle name="Separador de milhares 2 2 2" xfId="49" xr:uid="{00000000-0005-0000-0000-000034000000}"/>
    <cellStyle name="Separador de milhares 2 2 2 2" xfId="50" xr:uid="{00000000-0005-0000-0000-000035000000}"/>
    <cellStyle name="Separador de milhares 2 2 2 2 2" xfId="51" xr:uid="{00000000-0005-0000-0000-000036000000}"/>
    <cellStyle name="Separador de milhares 2 2 2 2 3" xfId="52" xr:uid="{00000000-0005-0000-0000-000037000000}"/>
    <cellStyle name="Separador de milhares 2 2 2 2 4" xfId="53" xr:uid="{00000000-0005-0000-0000-000038000000}"/>
    <cellStyle name="Separador de milhares 2 2 2 2 5" xfId="54" xr:uid="{00000000-0005-0000-0000-000039000000}"/>
    <cellStyle name="Separador de milhares 2 2 3" xfId="55" xr:uid="{00000000-0005-0000-0000-00003A000000}"/>
    <cellStyle name="Separador de milhares 2 2 3 2" xfId="56" xr:uid="{00000000-0005-0000-0000-00003B000000}"/>
    <cellStyle name="Separador de milhares 2 2 3 3" xfId="57" xr:uid="{00000000-0005-0000-0000-00003C000000}"/>
    <cellStyle name="Separador de milhares 2 2 3 4" xfId="58" xr:uid="{00000000-0005-0000-0000-00003D000000}"/>
    <cellStyle name="Separador de milhares 2 2 3 5" xfId="59" xr:uid="{00000000-0005-0000-0000-00003E000000}"/>
    <cellStyle name="Separador de milhares 2 3" xfId="60" xr:uid="{00000000-0005-0000-0000-00003F000000}"/>
    <cellStyle name="Separador de milhares 2 3 2" xfId="61" xr:uid="{00000000-0005-0000-0000-000040000000}"/>
    <cellStyle name="Separador de milhares 2 3 3" xfId="62" xr:uid="{00000000-0005-0000-0000-000041000000}"/>
    <cellStyle name="Separador de milhares 2 3 4" xfId="63" xr:uid="{00000000-0005-0000-0000-000042000000}"/>
    <cellStyle name="Separador de milhares 2 3 5" xfId="64" xr:uid="{00000000-0005-0000-0000-000043000000}"/>
    <cellStyle name="Separador de milhares 2 4" xfId="65" xr:uid="{00000000-0005-0000-0000-000044000000}"/>
    <cellStyle name="Separador de milhares 2 5" xfId="66" xr:uid="{00000000-0005-0000-0000-000045000000}"/>
    <cellStyle name="Separador de milhares 2 6" xfId="67" xr:uid="{00000000-0005-0000-0000-000046000000}"/>
    <cellStyle name="Separador de milhares 2 7" xfId="68" xr:uid="{00000000-0005-0000-0000-000047000000}"/>
    <cellStyle name="Separador de milhares 3" xfId="69" xr:uid="{00000000-0005-0000-0000-000048000000}"/>
    <cellStyle name="Separador de milhares 3 2" xfId="70" xr:uid="{00000000-0005-0000-0000-000049000000}"/>
    <cellStyle name="Separador de milhares 3 3" xfId="71" xr:uid="{00000000-0005-0000-0000-00004A000000}"/>
    <cellStyle name="Separador de milhares 3 4" xfId="72" xr:uid="{00000000-0005-0000-0000-00004B000000}"/>
    <cellStyle name="Separador de milhares 3 5" xfId="73" xr:uid="{00000000-0005-0000-0000-00004C000000}"/>
    <cellStyle name="Separador de milhares 4" xfId="74" xr:uid="{00000000-0005-0000-0000-00004D000000}"/>
    <cellStyle name="Separador de milhares 5" xfId="75" xr:uid="{00000000-0005-0000-0000-00004E000000}"/>
    <cellStyle name="Separador de milhares 6" xfId="76" xr:uid="{00000000-0005-0000-0000-00004F000000}"/>
    <cellStyle name="Titulo1" xfId="84" xr:uid="{00000000-0005-0000-0000-000050000000}"/>
    <cellStyle name="Titulo2" xfId="85" xr:uid="{00000000-0005-0000-0000-000051000000}"/>
    <cellStyle name="Vírgula 2" xfId="7" xr:uid="{00000000-0005-0000-0000-000052000000}"/>
    <cellStyle name="Vírgula 2 2" xfId="8" xr:uid="{00000000-0005-0000-0000-000053000000}"/>
    <cellStyle name="Vírgula 3" xfId="2" xr:uid="{00000000-0005-0000-0000-000054000000}"/>
    <cellStyle name="Vírgula 4" xfId="10" xr:uid="{00000000-0005-0000-0000-000055000000}"/>
    <cellStyle name="Vírgula 4 2" xfId="77" xr:uid="{00000000-0005-0000-0000-000056000000}"/>
    <cellStyle name="Vírgula 7" xfId="78" xr:uid="{00000000-0005-0000-0000-000057000000}"/>
  </cellStyles>
  <dxfs count="4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colors>
    <mruColors>
      <color rgb="FFFF5050"/>
      <color rgb="FF99FF66"/>
      <color rgb="FF26FA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1</xdr:col>
      <xdr:colOff>306916</xdr:colOff>
      <xdr:row>3</xdr:row>
      <xdr:rowOff>110207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1500" y="38100"/>
          <a:ext cx="887942" cy="7579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149679</xdr:colOff>
      <xdr:row>27</xdr:row>
      <xdr:rowOff>108856</xdr:rowOff>
    </xdr:from>
    <xdr:to>
      <xdr:col>1</xdr:col>
      <xdr:colOff>412901</xdr:colOff>
      <xdr:row>30</xdr:row>
      <xdr:rowOff>37483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9679" y="108856"/>
          <a:ext cx="889151" cy="77227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0</xdr:row>
      <xdr:rowOff>47997</xdr:rowOff>
    </xdr:from>
    <xdr:to>
      <xdr:col>1</xdr:col>
      <xdr:colOff>575734</xdr:colOff>
      <xdr:row>4</xdr:row>
      <xdr:rowOff>19190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001" y="47997"/>
          <a:ext cx="1073150" cy="9131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GAOS\INFRAERO\Concorr&#234;ncia\CO%20009%202003%20Aerop%20Udia\Planilha%20Or&#231;ament&#225;ria%20-%20Brig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CIDADES\OSASCO\Concorr&#234;ncia\Cp%20028-02\Anexo%20III%20-%20Planilha%20de%20Or&#231;amento\Planilha%20de%20Or&#231;am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CIDADES\Uberl&#226;ndia\Cp511-01\planilha%20comparativ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GAOS\COPASA\TOMADAPR\DVLI.0.103-00-TNO\Dvli.0.103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1\ORCAMENT\ProducaoGeral\CTR%20-%20Pre&#231;os\Pre&#231;os%20CTR%20industria%20%2025-07-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_Trabalho\Prefeitura\Asfalto\Pavimenta&#231;&#227;o%20e%20Recapeamento\PAC%202%20-%203&#170;%20Etapa\2013-05%20-%20Enviado%20CAIXA\ProducaoGeral\CTR%20-%20Pre&#231;os\Pre&#231;os%20CTR%20industria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&#231;amento\Planilhas%20Or&#231;amento\HomeHor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&#231;amento\Planilhas%20Or&#231;amento\BDITAX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1\users\ProducaoGeral\CTR%20-%20Pre&#231;os\Pre&#231;os%20CTR%20Tubos%20%2017-04-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"/>
      <sheetName val="Planilha de Preço"/>
      <sheetName val="Cronograma"/>
      <sheetName val="Demonstrativo B.D.I.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ódulo4"/>
      <sheetName val="Módulo3"/>
      <sheetName val="Módulo2"/>
      <sheetName val="Módulo1"/>
      <sheetName val="Custo"/>
      <sheetName val="Preço"/>
      <sheetName val="demons"/>
      <sheetName val="demons (2)"/>
      <sheetName val="pci"/>
      <sheetName val="Orçamento"/>
      <sheetName val="mão de obra"/>
      <sheetName val="MO-EQUIP"/>
      <sheetName val="SEGURANÇA"/>
      <sheetName val="Indiretos"/>
      <sheetName val="Crono"/>
      <sheetName val="LocFormas"/>
      <sheetName val="formas"/>
      <sheetName val="LevGaleria"/>
      <sheetName val="planilha transp"/>
      <sheetName val="Fresagem"/>
      <sheetName val="composições"/>
      <sheetName val="Escavação"/>
      <sheetName val="frete mf"/>
      <sheetName val="Planilha de Preço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"/>
      <sheetName val="Preço "/>
      <sheetName val="Resumo"/>
      <sheetName val="Planilha comparativa"/>
      <sheetName val="Planilha comparativa (2)"/>
      <sheetName val="Planilha comparativa (3)"/>
      <sheetName val="Planilha comparativa (4)"/>
      <sheetName val="Planilha simulaçao (4)"/>
      <sheetName val="Planilha simulaçao (5)-briga"/>
      <sheetName val="Planilha Preço Prop x Custo Alt"/>
      <sheetName val="Planilha Preço Prop x Custo pre"/>
      <sheetName val="Planilha Preço Prop x Custo (2)"/>
      <sheetName val="Cronograma"/>
      <sheetName val="Encargos Sociais"/>
      <sheetName val="B.D.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to"/>
      <sheetName val="Preço"/>
      <sheetName val="Planilha DVLI.0.103-00-TNO"/>
      <sheetName val="Comp.Anal. Custo"/>
      <sheetName val="Enc. Sociais"/>
      <sheetName val="B.D.I."/>
      <sheetName val="B.D.I. Demonstrativo"/>
      <sheetName val="Taxa Adm. so materiais"/>
      <sheetName val="B.D.I. Demonstrativo (2)"/>
      <sheetName val="C.U"/>
    </sheetNames>
    <sheetDataSet>
      <sheetData sheetId="0"/>
      <sheetData sheetId="1"/>
      <sheetData sheetId="2"/>
      <sheetData sheetId="3"/>
      <sheetData sheetId="4"/>
      <sheetData sheetId="5">
        <row r="7">
          <cell r="D7">
            <v>22386.5</v>
          </cell>
        </row>
        <row r="12">
          <cell r="D12">
            <v>13000</v>
          </cell>
        </row>
      </sheetData>
      <sheetData sheetId="6"/>
      <sheetData sheetId="7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de Telas"/>
      <sheetName val="Preços insumos"/>
      <sheetName val="Tabela de Produdos"/>
      <sheetName val="Traços concreto"/>
      <sheetName val="Traços CBUQ-PMQ"/>
      <sheetName val="C"/>
    </sheetNames>
    <sheetDataSet>
      <sheetData sheetId="0"/>
      <sheetData sheetId="1" refreshError="1">
        <row r="11">
          <cell r="F11">
            <v>1.19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de Telas"/>
      <sheetName val="Preços insumos"/>
      <sheetName val="Tabela de Produtos"/>
      <sheetName val="Traços concreto"/>
      <sheetName val="Traços CBUQ-PMQ"/>
    </sheetNames>
    <sheetDataSet>
      <sheetData sheetId="0"/>
      <sheetData sheetId="1">
        <row r="11">
          <cell r="F11">
            <v>1.89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o"/>
      <sheetName val="Salários"/>
      <sheetName val="Equipe"/>
      <sheetName val="Calc"/>
      <sheetName val="Insumos"/>
      <sheetName val="HH"/>
      <sheetName val="Mensal"/>
      <sheetName val="Total"/>
      <sheetName val="Memorial"/>
      <sheetName val="Prog"/>
      <sheetName val="Module1"/>
      <sheetName val="Module2"/>
      <sheetName val="Preços insum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D27">
            <v>1.2401351210167211</v>
          </cell>
        </row>
      </sheetData>
      <sheetData sheetId="8"/>
      <sheetData sheetId="9">
        <row r="4">
          <cell r="B4">
            <v>1</v>
          </cell>
        </row>
      </sheetData>
      <sheetData sheetId="10" refreshError="1"/>
      <sheetData sheetId="11" refreshError="1"/>
      <sheetData sheetId="1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dministrativo"/>
      <sheetName val="Saída"/>
      <sheetName val="Financ"/>
      <sheetName val="BDI"/>
      <sheetName val="Module2"/>
      <sheetName val="ADM"/>
      <sheetName val="OK"/>
      <sheetName val="BDITAXA"/>
      <sheetName val="Total"/>
      <sheetName val="Prog"/>
      <sheetName val="Memorial"/>
    </sheetNames>
    <sheetDataSet>
      <sheetData sheetId="0"/>
      <sheetData sheetId="1"/>
      <sheetData sheetId="2"/>
      <sheetData sheetId="3"/>
      <sheetData sheetId="4" refreshError="1"/>
      <sheetData sheetId="5"/>
      <sheetData sheetId="6">
        <row r="27">
          <cell r="A27">
            <v>1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ços insumos"/>
      <sheetName val="Tabela de Produdos"/>
      <sheetName val="Traços concreto"/>
      <sheetName val="RES9295"/>
      <sheetName val="TABEMOP"/>
    </sheetNames>
    <sheetDataSet>
      <sheetData sheetId="0">
        <row r="6">
          <cell r="F6">
            <v>3.1689999999999996</v>
          </cell>
        </row>
        <row r="8">
          <cell r="F8">
            <v>3.7004166666666669</v>
          </cell>
        </row>
        <row r="9">
          <cell r="F9">
            <v>4.1120833333333335</v>
          </cell>
        </row>
      </sheetData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7"/>
  <sheetViews>
    <sheetView showGridLines="0" view="pageBreakPreview" topLeftCell="A239" zoomScale="85" zoomScaleSheetLayoutView="85" workbookViewId="0">
      <selection activeCell="H182" sqref="H182"/>
    </sheetView>
  </sheetViews>
  <sheetFormatPr defaultRowHeight="15.75" x14ac:dyDescent="0.2"/>
  <cols>
    <col min="1" max="1" width="10.83203125" style="233" customWidth="1"/>
    <col min="2" max="2" width="21.5" style="233" bestFit="1" customWidth="1"/>
    <col min="3" max="3" width="80.83203125" style="234" customWidth="1"/>
    <col min="4" max="4" width="18.83203125" style="233" customWidth="1"/>
    <col min="5" max="5" width="18.83203125" style="235" customWidth="1"/>
    <col min="6" max="6" width="18.83203125" style="192" customWidth="1"/>
    <col min="7" max="7" width="18.83203125" style="235" customWidth="1"/>
    <col min="8" max="8" width="16.1640625" style="192" bestFit="1" customWidth="1"/>
    <col min="9" max="9" width="15.6640625" style="192" bestFit="1" customWidth="1"/>
    <col min="10" max="10" width="17.33203125" style="192" customWidth="1"/>
    <col min="11" max="11" width="20" style="192" customWidth="1"/>
    <col min="12" max="16384" width="9.33203125" style="167"/>
  </cols>
  <sheetData>
    <row r="1" spans="1:11" ht="22.5" x14ac:dyDescent="0.2">
      <c r="A1" s="270" t="s">
        <v>65</v>
      </c>
      <c r="B1" s="271"/>
      <c r="C1" s="271"/>
      <c r="D1" s="271"/>
      <c r="E1" s="271"/>
      <c r="F1" s="271"/>
      <c r="G1" s="271"/>
      <c r="H1" s="271"/>
      <c r="I1" s="272"/>
      <c r="J1" s="118"/>
      <c r="K1" s="118"/>
    </row>
    <row r="2" spans="1:11" x14ac:dyDescent="0.2">
      <c r="A2" s="119"/>
      <c r="B2" s="193"/>
      <c r="C2" s="193"/>
      <c r="D2" s="193"/>
      <c r="E2" s="193"/>
      <c r="F2" s="193"/>
      <c r="G2" s="193"/>
      <c r="H2" s="193"/>
      <c r="I2" s="194"/>
      <c r="J2" s="118"/>
      <c r="K2" s="118"/>
    </row>
    <row r="3" spans="1:11" x14ac:dyDescent="0.2">
      <c r="A3" s="120"/>
      <c r="B3" s="193"/>
      <c r="C3" s="193"/>
      <c r="D3" s="193"/>
      <c r="E3" s="193"/>
      <c r="F3" s="261" t="s">
        <v>567</v>
      </c>
      <c r="G3" s="262"/>
      <c r="H3" s="262"/>
      <c r="I3" s="263"/>
      <c r="J3" s="121"/>
      <c r="K3" s="121"/>
    </row>
    <row r="4" spans="1:11" ht="18.75" x14ac:dyDescent="0.2">
      <c r="A4" s="273" t="s">
        <v>28</v>
      </c>
      <c r="B4" s="274"/>
      <c r="C4" s="274"/>
      <c r="D4" s="274"/>
      <c r="E4" s="275"/>
      <c r="F4" s="264"/>
      <c r="G4" s="265"/>
      <c r="H4" s="265"/>
      <c r="I4" s="266"/>
      <c r="J4" s="121"/>
      <c r="K4" s="121"/>
    </row>
    <row r="5" spans="1:11" ht="31.5" customHeight="1" x14ac:dyDescent="0.2">
      <c r="A5" s="276" t="s">
        <v>570</v>
      </c>
      <c r="B5" s="277"/>
      <c r="C5" s="277"/>
      <c r="D5" s="277"/>
      <c r="E5" s="278"/>
      <c r="F5" s="264"/>
      <c r="G5" s="265"/>
      <c r="H5" s="265"/>
      <c r="I5" s="266"/>
      <c r="J5" s="121"/>
      <c r="K5" s="121"/>
    </row>
    <row r="6" spans="1:11" x14ac:dyDescent="0.2">
      <c r="A6" s="276" t="s">
        <v>568</v>
      </c>
      <c r="B6" s="277"/>
      <c r="C6" s="277"/>
      <c r="D6" s="277"/>
      <c r="E6" s="278"/>
      <c r="F6" s="267"/>
      <c r="G6" s="268"/>
      <c r="H6" s="268"/>
      <c r="I6" s="269"/>
      <c r="J6" s="121"/>
      <c r="K6" s="121"/>
    </row>
    <row r="7" spans="1:11" ht="9.9499999999999993" customHeight="1" x14ac:dyDescent="0.2">
      <c r="A7" s="122"/>
      <c r="B7" s="123"/>
      <c r="C7" s="123"/>
      <c r="D7" s="123"/>
      <c r="E7" s="123"/>
      <c r="F7" s="123"/>
      <c r="G7" s="124"/>
      <c r="H7" s="124"/>
      <c r="I7" s="125"/>
      <c r="J7" s="121"/>
      <c r="K7" s="121"/>
    </row>
    <row r="8" spans="1:11" x14ac:dyDescent="0.2">
      <c r="A8" s="195"/>
      <c r="B8" s="196"/>
      <c r="C8" s="196"/>
      <c r="D8" s="197" t="s">
        <v>56</v>
      </c>
      <c r="E8" s="196"/>
      <c r="F8" s="196"/>
      <c r="G8" s="196"/>
      <c r="H8" s="196"/>
      <c r="I8" s="198"/>
      <c r="J8" s="126"/>
      <c r="K8" s="126"/>
    </row>
    <row r="9" spans="1:11" ht="31.5" x14ac:dyDescent="0.2">
      <c r="A9" s="250" t="s">
        <v>35</v>
      </c>
      <c r="B9" s="250"/>
      <c r="C9" s="127" t="s">
        <v>36</v>
      </c>
      <c r="D9" s="127" t="s">
        <v>37</v>
      </c>
      <c r="E9" s="251">
        <f>ROUND((((1+D10+D13+D14)*(1+D12)*(1+D11))/(1-(D15+0.045)))-1,4)</f>
        <v>0.2452</v>
      </c>
      <c r="F9" s="252"/>
      <c r="G9" s="252"/>
      <c r="H9" s="252"/>
      <c r="I9" s="253"/>
      <c r="J9" s="128" t="s">
        <v>242</v>
      </c>
      <c r="K9" s="199">
        <v>0</v>
      </c>
    </row>
    <row r="10" spans="1:11" x14ac:dyDescent="0.2">
      <c r="A10" s="254" t="s">
        <v>38</v>
      </c>
      <c r="B10" s="254"/>
      <c r="C10" s="129" t="s">
        <v>39</v>
      </c>
      <c r="D10" s="130">
        <v>0.03</v>
      </c>
      <c r="E10" s="255" t="s">
        <v>40</v>
      </c>
      <c r="F10" s="256"/>
      <c r="G10" s="256"/>
      <c r="H10" s="256"/>
      <c r="I10" s="257"/>
      <c r="J10" s="131"/>
      <c r="K10" s="131"/>
    </row>
    <row r="11" spans="1:11" x14ac:dyDescent="0.2">
      <c r="A11" s="239" t="s">
        <v>41</v>
      </c>
      <c r="B11" s="239"/>
      <c r="C11" s="132" t="s">
        <v>42</v>
      </c>
      <c r="D11" s="133">
        <v>6.1600000000000002E-2</v>
      </c>
      <c r="E11" s="258"/>
      <c r="F11" s="259"/>
      <c r="G11" s="259"/>
      <c r="H11" s="259"/>
      <c r="I11" s="260"/>
      <c r="J11" s="131"/>
      <c r="K11" s="131"/>
    </row>
    <row r="12" spans="1:11" x14ac:dyDescent="0.2">
      <c r="A12" s="239" t="s">
        <v>43</v>
      </c>
      <c r="B12" s="239"/>
      <c r="C12" s="132" t="s">
        <v>44</v>
      </c>
      <c r="D12" s="133">
        <v>5.8999999999999999E-3</v>
      </c>
      <c r="E12" s="258"/>
      <c r="F12" s="259"/>
      <c r="G12" s="259"/>
      <c r="H12" s="259"/>
      <c r="I12" s="260"/>
      <c r="J12" s="131"/>
      <c r="K12" s="131"/>
    </row>
    <row r="13" spans="1:11" x14ac:dyDescent="0.2">
      <c r="A13" s="239" t="s">
        <v>45</v>
      </c>
      <c r="B13" s="239"/>
      <c r="C13" s="132" t="s">
        <v>46</v>
      </c>
      <c r="D13" s="133">
        <v>8.0000000000000002E-3</v>
      </c>
      <c r="E13" s="240" t="s">
        <v>50</v>
      </c>
      <c r="F13" s="241"/>
      <c r="G13" s="241"/>
      <c r="H13" s="241"/>
      <c r="I13" s="242"/>
      <c r="J13" s="134"/>
      <c r="K13" s="134"/>
    </row>
    <row r="14" spans="1:11" x14ac:dyDescent="0.2">
      <c r="A14" s="239" t="s">
        <v>47</v>
      </c>
      <c r="B14" s="239"/>
      <c r="C14" s="132" t="s">
        <v>48</v>
      </c>
      <c r="D14" s="133">
        <v>9.7000000000000003E-3</v>
      </c>
      <c r="E14" s="240"/>
      <c r="F14" s="241"/>
      <c r="G14" s="241"/>
      <c r="H14" s="241"/>
      <c r="I14" s="242"/>
      <c r="J14" s="134"/>
      <c r="K14" s="134"/>
    </row>
    <row r="15" spans="1:11" x14ac:dyDescent="0.2">
      <c r="A15" s="246" t="s">
        <v>49</v>
      </c>
      <c r="B15" s="246"/>
      <c r="C15" s="135" t="s">
        <v>348</v>
      </c>
      <c r="D15" s="136">
        <v>5.6500000000000002E-2</v>
      </c>
      <c r="E15" s="243"/>
      <c r="F15" s="244"/>
      <c r="G15" s="244"/>
      <c r="H15" s="244"/>
      <c r="I15" s="245"/>
      <c r="J15" s="134"/>
      <c r="K15" s="134"/>
    </row>
    <row r="16" spans="1:11" s="166" customFormat="1" ht="9.9499999999999993" customHeight="1" x14ac:dyDescent="0.2">
      <c r="A16" s="137"/>
      <c r="B16" s="138"/>
      <c r="C16" s="138"/>
      <c r="D16" s="139"/>
      <c r="E16" s="140"/>
      <c r="F16" s="140"/>
      <c r="G16" s="140"/>
      <c r="H16" s="140"/>
      <c r="I16" s="141"/>
      <c r="J16" s="134"/>
      <c r="K16" s="134"/>
    </row>
    <row r="17" spans="1:11" s="166" customFormat="1" x14ac:dyDescent="0.2">
      <c r="A17" s="247" t="s">
        <v>237</v>
      </c>
      <c r="B17" s="248"/>
      <c r="C17" s="248"/>
      <c r="D17" s="248"/>
      <c r="E17" s="248"/>
      <c r="F17" s="248"/>
      <c r="G17" s="248"/>
      <c r="H17" s="248"/>
      <c r="I17" s="249"/>
      <c r="J17" s="142"/>
      <c r="K17" s="142"/>
    </row>
    <row r="18" spans="1:11" s="166" customFormat="1" ht="31.5" x14ac:dyDescent="0.2">
      <c r="A18" s="250" t="s">
        <v>35</v>
      </c>
      <c r="B18" s="250"/>
      <c r="C18" s="127" t="s">
        <v>36</v>
      </c>
      <c r="D18" s="127" t="s">
        <v>37</v>
      </c>
      <c r="E18" s="251">
        <f>ROUND((((1+D19+D22)*(1+D21)*(1+D20))/(1-(D23+0.045)))-1,4)</f>
        <v>0.13059999999999999</v>
      </c>
      <c r="F18" s="252"/>
      <c r="G18" s="252"/>
      <c r="H18" s="252"/>
      <c r="I18" s="253"/>
      <c r="J18" s="143"/>
      <c r="K18" s="143"/>
    </row>
    <row r="19" spans="1:11" s="166" customFormat="1" x14ac:dyDescent="0.2">
      <c r="A19" s="254" t="s">
        <v>38</v>
      </c>
      <c r="B19" s="254"/>
      <c r="C19" s="129" t="s">
        <v>51</v>
      </c>
      <c r="D19" s="130">
        <v>1.2999999999999999E-2</v>
      </c>
      <c r="E19" s="255" t="s">
        <v>40</v>
      </c>
      <c r="F19" s="256"/>
      <c r="G19" s="256"/>
      <c r="H19" s="256"/>
      <c r="I19" s="257"/>
      <c r="J19" s="131"/>
      <c r="K19" s="131"/>
    </row>
    <row r="20" spans="1:11" s="166" customFormat="1" x14ac:dyDescent="0.2">
      <c r="A20" s="239" t="s">
        <v>41</v>
      </c>
      <c r="B20" s="239"/>
      <c r="C20" s="132" t="s">
        <v>52</v>
      </c>
      <c r="D20" s="133">
        <v>1.7500000000000002E-2</v>
      </c>
      <c r="E20" s="258"/>
      <c r="F20" s="259"/>
      <c r="G20" s="259"/>
      <c r="H20" s="259"/>
      <c r="I20" s="260"/>
      <c r="J20" s="131"/>
      <c r="K20" s="131"/>
    </row>
    <row r="21" spans="1:11" s="166" customFormat="1" x14ac:dyDescent="0.2">
      <c r="A21" s="239" t="s">
        <v>43</v>
      </c>
      <c r="B21" s="239"/>
      <c r="C21" s="132" t="s">
        <v>53</v>
      </c>
      <c r="D21" s="133">
        <v>5.0000000000000001E-3</v>
      </c>
      <c r="E21" s="240" t="s">
        <v>50</v>
      </c>
      <c r="F21" s="241"/>
      <c r="G21" s="241"/>
      <c r="H21" s="241"/>
      <c r="I21" s="242"/>
      <c r="J21" s="131"/>
      <c r="K21" s="131"/>
    </row>
    <row r="22" spans="1:11" s="166" customFormat="1" x14ac:dyDescent="0.2">
      <c r="A22" s="239" t="s">
        <v>55</v>
      </c>
      <c r="B22" s="239"/>
      <c r="C22" s="132" t="s">
        <v>54</v>
      </c>
      <c r="D22" s="133">
        <v>2.5000000000000001E-3</v>
      </c>
      <c r="E22" s="240"/>
      <c r="F22" s="241"/>
      <c r="G22" s="241"/>
      <c r="H22" s="241"/>
      <c r="I22" s="242"/>
      <c r="J22" s="134"/>
      <c r="K22" s="134"/>
    </row>
    <row r="23" spans="1:11" s="166" customFormat="1" x14ac:dyDescent="0.2">
      <c r="A23" s="246" t="s">
        <v>49</v>
      </c>
      <c r="B23" s="246"/>
      <c r="C23" s="135" t="s">
        <v>64</v>
      </c>
      <c r="D23" s="136">
        <v>3.6499999999999998E-2</v>
      </c>
      <c r="E23" s="243"/>
      <c r="F23" s="244"/>
      <c r="G23" s="244"/>
      <c r="H23" s="244"/>
      <c r="I23" s="245"/>
      <c r="J23" s="134"/>
      <c r="K23" s="134"/>
    </row>
    <row r="24" spans="1:11" s="166" customFormat="1" ht="9.9499999999999993" hidden="1" customHeight="1" x14ac:dyDescent="0.2">
      <c r="A24" s="137"/>
      <c r="B24" s="138"/>
      <c r="C24" s="138"/>
      <c r="D24" s="139"/>
      <c r="E24" s="140"/>
      <c r="F24" s="140"/>
      <c r="G24" s="140"/>
      <c r="H24" s="140"/>
      <c r="I24" s="141"/>
      <c r="J24" s="134"/>
      <c r="K24" s="134"/>
    </row>
    <row r="25" spans="1:11" s="166" customFormat="1" hidden="1" x14ac:dyDescent="0.2">
      <c r="A25" s="247" t="s">
        <v>241</v>
      </c>
      <c r="B25" s="248"/>
      <c r="C25" s="248"/>
      <c r="D25" s="248"/>
      <c r="E25" s="248"/>
      <c r="F25" s="248"/>
      <c r="G25" s="248"/>
      <c r="H25" s="248"/>
      <c r="I25" s="249"/>
      <c r="J25" s="142"/>
      <c r="K25" s="142"/>
    </row>
    <row r="26" spans="1:11" s="166" customFormat="1" ht="31.5" hidden="1" x14ac:dyDescent="0.2">
      <c r="A26" s="250" t="s">
        <v>35</v>
      </c>
      <c r="B26" s="250"/>
      <c r="C26" s="127" t="s">
        <v>36</v>
      </c>
      <c r="D26" s="127" t="s">
        <v>37</v>
      </c>
      <c r="E26" s="251">
        <f>ROUND((((1+D27+D30)*(1+D29)*(1+D28))/(1-(D31+0.045)))-1,4)</f>
        <v>4.7100000000000003E-2</v>
      </c>
      <c r="F26" s="252"/>
      <c r="G26" s="252"/>
      <c r="H26" s="252"/>
      <c r="I26" s="253"/>
      <c r="J26" s="143"/>
      <c r="K26" s="143"/>
    </row>
    <row r="27" spans="1:11" s="166" customFormat="1" hidden="1" x14ac:dyDescent="0.2">
      <c r="A27" s="254" t="s">
        <v>38</v>
      </c>
      <c r="B27" s="254"/>
      <c r="C27" s="129" t="s">
        <v>51</v>
      </c>
      <c r="D27" s="130">
        <v>0</v>
      </c>
      <c r="E27" s="255" t="s">
        <v>40</v>
      </c>
      <c r="F27" s="256"/>
      <c r="G27" s="256"/>
      <c r="H27" s="256"/>
      <c r="I27" s="257"/>
      <c r="J27" s="131"/>
      <c r="K27" s="131"/>
    </row>
    <row r="28" spans="1:11" s="166" customFormat="1" hidden="1" x14ac:dyDescent="0.2">
      <c r="A28" s="239" t="s">
        <v>41</v>
      </c>
      <c r="B28" s="239"/>
      <c r="C28" s="132" t="s">
        <v>52</v>
      </c>
      <c r="D28" s="133">
        <v>0</v>
      </c>
      <c r="E28" s="258"/>
      <c r="F28" s="259"/>
      <c r="G28" s="259"/>
      <c r="H28" s="259"/>
      <c r="I28" s="260"/>
      <c r="J28" s="131"/>
      <c r="K28" s="131"/>
    </row>
    <row r="29" spans="1:11" s="166" customFormat="1" hidden="1" x14ac:dyDescent="0.2">
      <c r="A29" s="239" t="s">
        <v>43</v>
      </c>
      <c r="B29" s="239"/>
      <c r="C29" s="132" t="s">
        <v>53</v>
      </c>
      <c r="D29" s="133">
        <v>0</v>
      </c>
      <c r="E29" s="240" t="s">
        <v>50</v>
      </c>
      <c r="F29" s="241"/>
      <c r="G29" s="241"/>
      <c r="H29" s="241"/>
      <c r="I29" s="242"/>
      <c r="J29" s="131"/>
      <c r="K29" s="131"/>
    </row>
    <row r="30" spans="1:11" s="166" customFormat="1" hidden="1" x14ac:dyDescent="0.2">
      <c r="A30" s="239" t="s">
        <v>55</v>
      </c>
      <c r="B30" s="239"/>
      <c r="C30" s="132" t="s">
        <v>54</v>
      </c>
      <c r="D30" s="133">
        <v>0</v>
      </c>
      <c r="E30" s="240"/>
      <c r="F30" s="241"/>
      <c r="G30" s="241"/>
      <c r="H30" s="241"/>
      <c r="I30" s="242"/>
      <c r="J30" s="134"/>
      <c r="K30" s="134"/>
    </row>
    <row r="31" spans="1:11" s="166" customFormat="1" hidden="1" x14ac:dyDescent="0.2">
      <c r="A31" s="246" t="s">
        <v>49</v>
      </c>
      <c r="B31" s="246"/>
      <c r="C31" s="135" t="s">
        <v>64</v>
      </c>
      <c r="D31" s="136">
        <v>0</v>
      </c>
      <c r="E31" s="243"/>
      <c r="F31" s="244"/>
      <c r="G31" s="244"/>
      <c r="H31" s="244"/>
      <c r="I31" s="245"/>
      <c r="J31" s="134"/>
      <c r="K31" s="134"/>
    </row>
    <row r="32" spans="1:11" s="166" customFormat="1" ht="9.9499999999999993" customHeight="1" x14ac:dyDescent="0.2">
      <c r="A32" s="200"/>
      <c r="B32" s="201"/>
      <c r="C32" s="201"/>
      <c r="D32" s="201"/>
      <c r="E32" s="202"/>
      <c r="F32" s="202"/>
      <c r="G32" s="202"/>
      <c r="H32" s="202"/>
      <c r="I32" s="203"/>
      <c r="J32" s="144"/>
      <c r="K32" s="144"/>
    </row>
    <row r="33" spans="1:11" s="166" customFormat="1" ht="31.5" x14ac:dyDescent="0.2">
      <c r="A33" s="145" t="s">
        <v>2</v>
      </c>
      <c r="B33" s="145" t="s">
        <v>3</v>
      </c>
      <c r="C33" s="145" t="s">
        <v>58</v>
      </c>
      <c r="D33" s="145" t="s">
        <v>59</v>
      </c>
      <c r="E33" s="146" t="s">
        <v>5</v>
      </c>
      <c r="F33" s="146" t="s">
        <v>6</v>
      </c>
      <c r="G33" s="146" t="s">
        <v>1</v>
      </c>
      <c r="H33" s="146" t="s">
        <v>7</v>
      </c>
      <c r="I33" s="146" t="s">
        <v>9</v>
      </c>
      <c r="J33" s="146" t="s">
        <v>243</v>
      </c>
      <c r="K33" s="146" t="s">
        <v>6</v>
      </c>
    </row>
    <row r="34" spans="1:11" s="166" customFormat="1" ht="31.5" x14ac:dyDescent="0.2">
      <c r="A34" s="145">
        <v>1</v>
      </c>
      <c r="B34" s="176"/>
      <c r="C34" s="147" t="s">
        <v>240</v>
      </c>
      <c r="D34" s="159"/>
      <c r="E34" s="160"/>
      <c r="F34" s="161"/>
      <c r="G34" s="160"/>
      <c r="H34" s="161"/>
      <c r="I34" s="151"/>
      <c r="J34" s="148"/>
      <c r="K34" s="148"/>
    </row>
    <row r="35" spans="1:11" s="166" customFormat="1" ht="110.25" x14ac:dyDescent="0.2">
      <c r="A35" s="163" t="s">
        <v>264</v>
      </c>
      <c r="B35" s="149" t="s">
        <v>367</v>
      </c>
      <c r="C35" s="150" t="s">
        <v>366</v>
      </c>
      <c r="D35" s="164" t="s">
        <v>88</v>
      </c>
      <c r="E35" s="152">
        <v>10</v>
      </c>
      <c r="F35" s="152">
        <f t="shared" ref="F35:F40" si="0">ROUND(K35*(1-$K$9),2)</f>
        <v>675</v>
      </c>
      <c r="G35" s="152">
        <f t="shared" ref="G35:G40" si="1">ROUND(F35*(IF(J35="O",(1+$E$9),IF(J35="E",(1+$E$18),(1+$E$26)))),2)</f>
        <v>840.51</v>
      </c>
      <c r="H35" s="152">
        <f t="shared" ref="H35:H40" si="2">ROUND((E35*G35),2)</f>
        <v>8405.1</v>
      </c>
      <c r="I35" s="165">
        <f t="shared" ref="I35:I41" si="3">H35/$H$248</f>
        <v>3.5382763359509501E-3</v>
      </c>
      <c r="J35" s="151" t="s">
        <v>57</v>
      </c>
      <c r="K35" s="152">
        <v>675</v>
      </c>
    </row>
    <row r="36" spans="1:11" s="166" customFormat="1" ht="63" x14ac:dyDescent="0.2">
      <c r="A36" s="163" t="s">
        <v>265</v>
      </c>
      <c r="B36" s="149" t="s">
        <v>349</v>
      </c>
      <c r="C36" s="150" t="s">
        <v>350</v>
      </c>
      <c r="D36" s="164" t="s">
        <v>15</v>
      </c>
      <c r="E36" s="152">
        <v>45.9</v>
      </c>
      <c r="F36" s="152">
        <f t="shared" si="0"/>
        <v>97.26</v>
      </c>
      <c r="G36" s="152">
        <f>ROUND(F36*(IF(J36="O",(1+$E$9),IF(J36="E",(1+$E$18),(1+$E$26)))),2)</f>
        <v>121.11</v>
      </c>
      <c r="H36" s="152">
        <f t="shared" si="2"/>
        <v>5558.95</v>
      </c>
      <c r="I36" s="165">
        <f t="shared" si="3"/>
        <v>2.3401388725576774E-3</v>
      </c>
      <c r="J36" s="151" t="s">
        <v>57</v>
      </c>
      <c r="K36" s="152">
        <v>97.26</v>
      </c>
    </row>
    <row r="37" spans="1:11" s="166" customFormat="1" ht="47.25" x14ac:dyDescent="0.2">
      <c r="A37" s="163" t="s">
        <v>266</v>
      </c>
      <c r="B37" s="149" t="s">
        <v>251</v>
      </c>
      <c r="C37" s="150" t="s">
        <v>357</v>
      </c>
      <c r="D37" s="164" t="s">
        <v>0</v>
      </c>
      <c r="E37" s="152">
        <v>1617.37</v>
      </c>
      <c r="F37" s="152">
        <f t="shared" si="0"/>
        <v>0.36</v>
      </c>
      <c r="G37" s="152">
        <f t="shared" si="1"/>
        <v>0.45</v>
      </c>
      <c r="H37" s="152">
        <f t="shared" si="2"/>
        <v>727.82</v>
      </c>
      <c r="I37" s="165">
        <f t="shared" si="3"/>
        <v>3.0638877381968335E-4</v>
      </c>
      <c r="J37" s="151" t="s">
        <v>57</v>
      </c>
      <c r="K37" s="152">
        <v>0.36</v>
      </c>
    </row>
    <row r="38" spans="1:11" s="166" customFormat="1" ht="94.5" x14ac:dyDescent="0.2">
      <c r="A38" s="163" t="s">
        <v>267</v>
      </c>
      <c r="B38" s="149" t="s">
        <v>84</v>
      </c>
      <c r="C38" s="150" t="s">
        <v>85</v>
      </c>
      <c r="D38" s="164" t="s">
        <v>8</v>
      </c>
      <c r="E38" s="152">
        <v>1</v>
      </c>
      <c r="F38" s="152">
        <f t="shared" si="0"/>
        <v>1224.69</v>
      </c>
      <c r="G38" s="152">
        <f t="shared" si="1"/>
        <v>1524.98</v>
      </c>
      <c r="H38" s="152">
        <f t="shared" si="2"/>
        <v>1524.98</v>
      </c>
      <c r="I38" s="165">
        <f t="shared" si="3"/>
        <v>6.4196745390280663E-4</v>
      </c>
      <c r="J38" s="151" t="s">
        <v>57</v>
      </c>
      <c r="K38" s="152">
        <v>1224.69</v>
      </c>
    </row>
    <row r="39" spans="1:11" s="166" customFormat="1" x14ac:dyDescent="0.2">
      <c r="A39" s="163" t="s">
        <v>268</v>
      </c>
      <c r="B39" s="149" t="s">
        <v>86</v>
      </c>
      <c r="C39" s="150" t="s">
        <v>87</v>
      </c>
      <c r="D39" s="164" t="s">
        <v>88</v>
      </c>
      <c r="E39" s="152">
        <v>10</v>
      </c>
      <c r="F39" s="152">
        <f t="shared" si="0"/>
        <v>800</v>
      </c>
      <c r="G39" s="152">
        <f t="shared" si="1"/>
        <v>996.16</v>
      </c>
      <c r="H39" s="152">
        <f t="shared" si="2"/>
        <v>9961.6</v>
      </c>
      <c r="I39" s="165">
        <f t="shared" si="3"/>
        <v>4.1935126944603858E-3</v>
      </c>
      <c r="J39" s="151" t="s">
        <v>57</v>
      </c>
      <c r="K39" s="152">
        <v>800</v>
      </c>
    </row>
    <row r="40" spans="1:11" s="166" customFormat="1" x14ac:dyDescent="0.2">
      <c r="A40" s="163" t="s">
        <v>269</v>
      </c>
      <c r="B40" s="149" t="s">
        <v>89</v>
      </c>
      <c r="C40" s="150" t="s">
        <v>90</v>
      </c>
      <c r="D40" s="164" t="s">
        <v>0</v>
      </c>
      <c r="E40" s="152">
        <v>1617.37</v>
      </c>
      <c r="F40" s="152">
        <f t="shared" si="0"/>
        <v>8.61</v>
      </c>
      <c r="G40" s="152">
        <f t="shared" si="1"/>
        <v>10.72</v>
      </c>
      <c r="H40" s="152">
        <f t="shared" si="2"/>
        <v>17338.21</v>
      </c>
      <c r="I40" s="165">
        <f t="shared" si="3"/>
        <v>7.2988278724522154E-3</v>
      </c>
      <c r="J40" s="151" t="s">
        <v>57</v>
      </c>
      <c r="K40" s="152">
        <v>8.61</v>
      </c>
    </row>
    <row r="41" spans="1:11" x14ac:dyDescent="0.2">
      <c r="A41" s="177"/>
      <c r="B41" s="153"/>
      <c r="C41" s="147" t="s">
        <v>67</v>
      </c>
      <c r="D41" s="153"/>
      <c r="E41" s="154"/>
      <c r="F41" s="168"/>
      <c r="G41" s="169"/>
      <c r="H41" s="146">
        <f>ROUND(SUM(H35:H40),2)</f>
        <v>43516.66</v>
      </c>
      <c r="I41" s="204">
        <f t="shared" si="3"/>
        <v>1.831911200314372E-2</v>
      </c>
      <c r="J41" s="155"/>
      <c r="K41" s="171"/>
    </row>
    <row r="42" spans="1:11" ht="9.9499999999999993" customHeight="1" x14ac:dyDescent="0.2">
      <c r="A42" s="187"/>
      <c r="B42" s="188"/>
      <c r="C42" s="188"/>
      <c r="D42" s="188"/>
      <c r="E42" s="189"/>
      <c r="F42" s="189"/>
      <c r="G42" s="189"/>
      <c r="H42" s="189"/>
      <c r="I42" s="190"/>
      <c r="J42" s="156"/>
      <c r="K42" s="148"/>
    </row>
    <row r="43" spans="1:11" x14ac:dyDescent="0.2">
      <c r="A43" s="145">
        <v>2</v>
      </c>
      <c r="B43" s="158"/>
      <c r="C43" s="147" t="s">
        <v>351</v>
      </c>
      <c r="D43" s="159"/>
      <c r="E43" s="160"/>
      <c r="F43" s="161"/>
      <c r="G43" s="160"/>
      <c r="H43" s="161"/>
      <c r="I43" s="151"/>
      <c r="J43" s="157"/>
      <c r="K43" s="162"/>
    </row>
    <row r="44" spans="1:11" s="166" customFormat="1" ht="31.5" x14ac:dyDescent="0.2">
      <c r="A44" s="163" t="s">
        <v>270</v>
      </c>
      <c r="B44" s="149" t="s">
        <v>354</v>
      </c>
      <c r="C44" s="150" t="s">
        <v>353</v>
      </c>
      <c r="D44" s="164" t="s">
        <v>0</v>
      </c>
      <c r="E44" s="152">
        <v>31.88</v>
      </c>
      <c r="F44" s="152">
        <f t="shared" ref="F44:F49" si="4">ROUND(K44*(1-$K$9),2)</f>
        <v>18.66</v>
      </c>
      <c r="G44" s="152">
        <f t="shared" ref="G44:G49" si="5">ROUND(F44*(IF(J44="O",(1+$E$9),IF(J44="E",(1+$E$18),(1+$E$26)))),2)</f>
        <v>23.24</v>
      </c>
      <c r="H44" s="152">
        <f t="shared" ref="H44:H49" si="6">ROUND((E44*G44),2)</f>
        <v>740.89</v>
      </c>
      <c r="I44" s="165">
        <f t="shared" ref="I44:I50" si="7">H44/$H$248</f>
        <v>3.1189082277934818E-4</v>
      </c>
      <c r="J44" s="151" t="s">
        <v>57</v>
      </c>
      <c r="K44" s="152">
        <v>18.66</v>
      </c>
    </row>
    <row r="45" spans="1:11" s="166" customFormat="1" ht="31.5" x14ac:dyDescent="0.2">
      <c r="A45" s="163" t="s">
        <v>271</v>
      </c>
      <c r="B45" s="149" t="s">
        <v>356</v>
      </c>
      <c r="C45" s="150" t="s">
        <v>355</v>
      </c>
      <c r="D45" s="164" t="s">
        <v>0</v>
      </c>
      <c r="E45" s="152">
        <v>31.88</v>
      </c>
      <c r="F45" s="152">
        <f t="shared" si="4"/>
        <v>11.06</v>
      </c>
      <c r="G45" s="152">
        <f t="shared" si="5"/>
        <v>13.77</v>
      </c>
      <c r="H45" s="152">
        <f t="shared" si="6"/>
        <v>438.99</v>
      </c>
      <c r="I45" s="165">
        <f t="shared" si="7"/>
        <v>1.848006482634481E-4</v>
      </c>
      <c r="J45" s="151" t="s">
        <v>57</v>
      </c>
      <c r="K45" s="152">
        <v>11.06</v>
      </c>
    </row>
    <row r="46" spans="1:11" s="166" customFormat="1" ht="31.5" x14ac:dyDescent="0.2">
      <c r="A46" s="163" t="s">
        <v>272</v>
      </c>
      <c r="B46" s="149" t="s">
        <v>359</v>
      </c>
      <c r="C46" s="150" t="s">
        <v>358</v>
      </c>
      <c r="D46" s="164" t="s">
        <v>0</v>
      </c>
      <c r="E46" s="152">
        <v>6.9</v>
      </c>
      <c r="F46" s="152">
        <f t="shared" si="4"/>
        <v>11.06</v>
      </c>
      <c r="G46" s="152">
        <f t="shared" si="5"/>
        <v>13.77</v>
      </c>
      <c r="H46" s="152">
        <f t="shared" si="6"/>
        <v>95.01</v>
      </c>
      <c r="I46" s="165">
        <f t="shared" si="7"/>
        <v>3.999614932347025E-5</v>
      </c>
      <c r="J46" s="151" t="s">
        <v>57</v>
      </c>
      <c r="K46" s="152">
        <v>11.06</v>
      </c>
    </row>
    <row r="47" spans="1:11" s="166" customFormat="1" ht="47.25" x14ac:dyDescent="0.2">
      <c r="A47" s="163" t="s">
        <v>352</v>
      </c>
      <c r="B47" s="149" t="s">
        <v>361</v>
      </c>
      <c r="C47" s="150" t="s">
        <v>360</v>
      </c>
      <c r="D47" s="164" t="s">
        <v>12</v>
      </c>
      <c r="E47" s="152">
        <v>19.53</v>
      </c>
      <c r="F47" s="152">
        <f t="shared" si="4"/>
        <v>110.68</v>
      </c>
      <c r="G47" s="152">
        <f t="shared" si="5"/>
        <v>137.82</v>
      </c>
      <c r="H47" s="152">
        <f t="shared" si="6"/>
        <v>2691.62</v>
      </c>
      <c r="I47" s="165">
        <f t="shared" si="7"/>
        <v>1.1330853114623616E-3</v>
      </c>
      <c r="J47" s="151" t="s">
        <v>57</v>
      </c>
      <c r="K47" s="152">
        <v>110.68</v>
      </c>
    </row>
    <row r="48" spans="1:11" s="166" customFormat="1" ht="47.25" x14ac:dyDescent="0.2">
      <c r="A48" s="163" t="s">
        <v>364</v>
      </c>
      <c r="B48" s="149" t="s">
        <v>363</v>
      </c>
      <c r="C48" s="150" t="s">
        <v>362</v>
      </c>
      <c r="D48" s="164" t="s">
        <v>12</v>
      </c>
      <c r="E48" s="152">
        <v>29.29</v>
      </c>
      <c r="F48" s="152">
        <f t="shared" si="4"/>
        <v>32.119999999999997</v>
      </c>
      <c r="G48" s="152">
        <f t="shared" si="5"/>
        <v>40</v>
      </c>
      <c r="H48" s="152">
        <f t="shared" si="6"/>
        <v>1171.5999999999999</v>
      </c>
      <c r="I48" s="165">
        <f t="shared" si="7"/>
        <v>4.9320585777684178E-4</v>
      </c>
      <c r="J48" s="151" t="s">
        <v>57</v>
      </c>
      <c r="K48" s="152">
        <v>32.119999999999997</v>
      </c>
    </row>
    <row r="49" spans="1:11" s="166" customFormat="1" x14ac:dyDescent="0.2">
      <c r="A49" s="163" t="s">
        <v>365</v>
      </c>
      <c r="B49" s="149" t="s">
        <v>215</v>
      </c>
      <c r="C49" s="150" t="s">
        <v>216</v>
      </c>
      <c r="D49" s="164" t="s">
        <v>12</v>
      </c>
      <c r="E49" s="152">
        <v>29.29</v>
      </c>
      <c r="F49" s="152">
        <f t="shared" si="4"/>
        <v>48</v>
      </c>
      <c r="G49" s="152">
        <f t="shared" si="5"/>
        <v>59.77</v>
      </c>
      <c r="H49" s="152">
        <f t="shared" si="6"/>
        <v>1750.66</v>
      </c>
      <c r="I49" s="165">
        <f t="shared" si="7"/>
        <v>7.3697146378935295E-4</v>
      </c>
      <c r="J49" s="151" t="s">
        <v>57</v>
      </c>
      <c r="K49" s="152">
        <v>48</v>
      </c>
    </row>
    <row r="50" spans="1:11" s="166" customFormat="1" x14ac:dyDescent="0.2">
      <c r="A50" s="177"/>
      <c r="B50" s="153"/>
      <c r="C50" s="147" t="s">
        <v>66</v>
      </c>
      <c r="D50" s="153"/>
      <c r="E50" s="154"/>
      <c r="F50" s="168"/>
      <c r="G50" s="169"/>
      <c r="H50" s="146">
        <f>ROUND(SUM(H44:H49),2)</f>
        <v>6888.77</v>
      </c>
      <c r="I50" s="204">
        <f t="shared" si="7"/>
        <v>2.899950253394823E-3</v>
      </c>
      <c r="J50" s="155"/>
      <c r="K50" s="171"/>
    </row>
    <row r="51" spans="1:11" ht="9.9499999999999993" customHeight="1" x14ac:dyDescent="0.2">
      <c r="A51" s="187"/>
      <c r="B51" s="188"/>
      <c r="C51" s="188"/>
      <c r="D51" s="188"/>
      <c r="E51" s="189"/>
      <c r="F51" s="189"/>
      <c r="G51" s="189"/>
      <c r="H51" s="189"/>
      <c r="I51" s="190"/>
      <c r="J51" s="156"/>
      <c r="K51" s="148"/>
    </row>
    <row r="52" spans="1:11" x14ac:dyDescent="0.2">
      <c r="A52" s="145">
        <v>3</v>
      </c>
      <c r="B52" s="158"/>
      <c r="C52" s="147" t="s">
        <v>226</v>
      </c>
      <c r="D52" s="159"/>
      <c r="E52" s="160"/>
      <c r="F52" s="161"/>
      <c r="G52" s="160"/>
      <c r="H52" s="161"/>
      <c r="I52" s="151"/>
      <c r="J52" s="157"/>
      <c r="K52" s="162"/>
    </row>
    <row r="53" spans="1:11" s="166" customFormat="1" ht="63" x14ac:dyDescent="0.2">
      <c r="A53" s="163" t="s">
        <v>273</v>
      </c>
      <c r="B53" s="149" t="s">
        <v>410</v>
      </c>
      <c r="C53" s="150" t="s">
        <v>368</v>
      </c>
      <c r="D53" s="164" t="s">
        <v>15</v>
      </c>
      <c r="E53" s="152">
        <v>803</v>
      </c>
      <c r="F53" s="152">
        <f t="shared" ref="F53:F64" si="8">ROUND(K53*(1-$K$9),2)</f>
        <v>61.88</v>
      </c>
      <c r="G53" s="152">
        <f t="shared" ref="G53:G64" si="9">ROUND(F53*(IF(J53="O",(1+$E$9),IF(J53="E",(1+$E$18),(1+$E$26)))),2)</f>
        <v>77.05</v>
      </c>
      <c r="H53" s="152">
        <f t="shared" ref="H53:H64" si="10">ROUND((E53*G53),2)</f>
        <v>61871.15</v>
      </c>
      <c r="I53" s="165">
        <f t="shared" ref="I53:I65" si="11">H53/$H$248</f>
        <v>2.6045761016891128E-2</v>
      </c>
      <c r="J53" s="151" t="s">
        <v>57</v>
      </c>
      <c r="K53" s="152">
        <v>61.88</v>
      </c>
    </row>
    <row r="54" spans="1:11" s="166" customFormat="1" ht="47.25" x14ac:dyDescent="0.2">
      <c r="A54" s="163" t="s">
        <v>274</v>
      </c>
      <c r="B54" s="149" t="s">
        <v>370</v>
      </c>
      <c r="C54" s="150" t="s">
        <v>369</v>
      </c>
      <c r="D54" s="164" t="s">
        <v>12</v>
      </c>
      <c r="E54" s="152">
        <f>E53*0.0557</f>
        <v>44.7271</v>
      </c>
      <c r="F54" s="152">
        <f t="shared" si="8"/>
        <v>57.39</v>
      </c>
      <c r="G54" s="152">
        <f t="shared" si="9"/>
        <v>71.459999999999994</v>
      </c>
      <c r="H54" s="152">
        <f t="shared" si="10"/>
        <v>3196.2</v>
      </c>
      <c r="I54" s="165">
        <f t="shared" si="11"/>
        <v>1.3454972367927124E-3</v>
      </c>
      <c r="J54" s="151" t="s">
        <v>57</v>
      </c>
      <c r="K54" s="152">
        <v>57.39</v>
      </c>
    </row>
    <row r="55" spans="1:11" s="166" customFormat="1" ht="31.5" x14ac:dyDescent="0.2">
      <c r="A55" s="163" t="s">
        <v>275</v>
      </c>
      <c r="B55" s="149" t="s">
        <v>347</v>
      </c>
      <c r="C55" s="150" t="s">
        <v>383</v>
      </c>
      <c r="D55" s="164" t="s">
        <v>12</v>
      </c>
      <c r="E55" s="152">
        <v>62.8</v>
      </c>
      <c r="F55" s="152">
        <f t="shared" si="8"/>
        <v>38.229999999999997</v>
      </c>
      <c r="G55" s="152">
        <f t="shared" si="9"/>
        <v>47.6</v>
      </c>
      <c r="H55" s="152">
        <f t="shared" si="10"/>
        <v>2989.28</v>
      </c>
      <c r="I55" s="165">
        <f t="shared" si="11"/>
        <v>1.2583905825667102E-3</v>
      </c>
      <c r="J55" s="151" t="s">
        <v>57</v>
      </c>
      <c r="K55" s="152">
        <v>38.229999999999997</v>
      </c>
    </row>
    <row r="56" spans="1:11" s="166" customFormat="1" x14ac:dyDescent="0.2">
      <c r="A56" s="163" t="s">
        <v>276</v>
      </c>
      <c r="B56" s="149" t="s">
        <v>92</v>
      </c>
      <c r="C56" s="150" t="s">
        <v>93</v>
      </c>
      <c r="D56" s="164" t="s">
        <v>0</v>
      </c>
      <c r="E56" s="152">
        <v>157.03</v>
      </c>
      <c r="F56" s="152">
        <f t="shared" si="8"/>
        <v>18.64</v>
      </c>
      <c r="G56" s="152">
        <f t="shared" si="9"/>
        <v>23.21</v>
      </c>
      <c r="H56" s="152">
        <f t="shared" si="10"/>
        <v>3644.67</v>
      </c>
      <c r="I56" s="165">
        <f t="shared" si="11"/>
        <v>1.5342886596650068E-3</v>
      </c>
      <c r="J56" s="151" t="s">
        <v>57</v>
      </c>
      <c r="K56" s="152">
        <v>18.64</v>
      </c>
    </row>
    <row r="57" spans="1:11" s="166" customFormat="1" ht="31.5" x14ac:dyDescent="0.2">
      <c r="A57" s="163" t="s">
        <v>277</v>
      </c>
      <c r="B57" s="149" t="s">
        <v>203</v>
      </c>
      <c r="C57" s="150" t="s">
        <v>204</v>
      </c>
      <c r="D57" s="164" t="s">
        <v>12</v>
      </c>
      <c r="E57" s="152">
        <v>7.86</v>
      </c>
      <c r="F57" s="152">
        <f t="shared" ref="F57:F61" si="12">ROUND(K57*(1-$K$9),2)</f>
        <v>444.13</v>
      </c>
      <c r="G57" s="152">
        <f t="shared" ref="G57:G61" si="13">ROUND(F57*(IF(J57="O",(1+$E$9),IF(J57="E",(1+$E$18),(1+$E$26)))),2)</f>
        <v>553.03</v>
      </c>
      <c r="H57" s="152">
        <f t="shared" ref="H57:H61" si="14">ROUND((E57*G57),2)</f>
        <v>4346.82</v>
      </c>
      <c r="I57" s="165">
        <f t="shared" si="11"/>
        <v>1.8298711904246598E-3</v>
      </c>
      <c r="J57" s="151" t="s">
        <v>57</v>
      </c>
      <c r="K57" s="152">
        <v>444.13</v>
      </c>
    </row>
    <row r="58" spans="1:11" s="166" customFormat="1" x14ac:dyDescent="0.2">
      <c r="A58" s="163" t="s">
        <v>278</v>
      </c>
      <c r="B58" s="149" t="s">
        <v>205</v>
      </c>
      <c r="C58" s="150" t="s">
        <v>206</v>
      </c>
      <c r="D58" s="164" t="s">
        <v>13</v>
      </c>
      <c r="E58" s="152">
        <v>4502.62</v>
      </c>
      <c r="F58" s="152">
        <f t="shared" si="12"/>
        <v>12.88</v>
      </c>
      <c r="G58" s="152">
        <f t="shared" si="13"/>
        <v>16.04</v>
      </c>
      <c r="H58" s="152">
        <f t="shared" si="14"/>
        <v>72222.02</v>
      </c>
      <c r="I58" s="165">
        <f t="shared" si="11"/>
        <v>3.0403143841307809E-2</v>
      </c>
      <c r="J58" s="151" t="s">
        <v>57</v>
      </c>
      <c r="K58" s="152">
        <v>12.88</v>
      </c>
    </row>
    <row r="59" spans="1:11" s="166" customFormat="1" ht="31.5" x14ac:dyDescent="0.2">
      <c r="A59" s="163" t="s">
        <v>279</v>
      </c>
      <c r="B59" s="149" t="s">
        <v>207</v>
      </c>
      <c r="C59" s="150" t="s">
        <v>208</v>
      </c>
      <c r="D59" s="164" t="s">
        <v>0</v>
      </c>
      <c r="E59" s="152">
        <v>509.52</v>
      </c>
      <c r="F59" s="152">
        <f t="shared" si="12"/>
        <v>56.01</v>
      </c>
      <c r="G59" s="152">
        <f t="shared" si="13"/>
        <v>69.739999999999995</v>
      </c>
      <c r="H59" s="152">
        <f t="shared" si="14"/>
        <v>35533.919999999998</v>
      </c>
      <c r="I59" s="165">
        <f t="shared" si="11"/>
        <v>1.4958635621179306E-2</v>
      </c>
      <c r="J59" s="151" t="s">
        <v>57</v>
      </c>
      <c r="K59" s="152">
        <v>56.01</v>
      </c>
    </row>
    <row r="60" spans="1:11" s="166" customFormat="1" ht="47.25" x14ac:dyDescent="0.2">
      <c r="A60" s="163" t="s">
        <v>469</v>
      </c>
      <c r="B60" s="149" t="s">
        <v>95</v>
      </c>
      <c r="C60" s="150" t="s">
        <v>96</v>
      </c>
      <c r="D60" s="164" t="s">
        <v>12</v>
      </c>
      <c r="E60" s="152">
        <v>52.17</v>
      </c>
      <c r="F60" s="152">
        <f t="shared" si="12"/>
        <v>622.54</v>
      </c>
      <c r="G60" s="152">
        <f t="shared" si="13"/>
        <v>775.19</v>
      </c>
      <c r="H60" s="152">
        <f t="shared" si="14"/>
        <v>40441.660000000003</v>
      </c>
      <c r="I60" s="165">
        <f t="shared" si="11"/>
        <v>1.7024636061983095E-2</v>
      </c>
      <c r="J60" s="151" t="s">
        <v>57</v>
      </c>
      <c r="K60" s="152">
        <v>622.54</v>
      </c>
    </row>
    <row r="61" spans="1:11" x14ac:dyDescent="0.2">
      <c r="A61" s="163" t="s">
        <v>470</v>
      </c>
      <c r="B61" s="149" t="s">
        <v>236</v>
      </c>
      <c r="C61" s="150" t="s">
        <v>235</v>
      </c>
      <c r="D61" s="164" t="s">
        <v>0</v>
      </c>
      <c r="E61" s="152">
        <v>396.28</v>
      </c>
      <c r="F61" s="152">
        <f t="shared" si="12"/>
        <v>20.170000000000002</v>
      </c>
      <c r="G61" s="152">
        <f t="shared" si="13"/>
        <v>25.12</v>
      </c>
      <c r="H61" s="152">
        <f t="shared" si="14"/>
        <v>9954.5499999999993</v>
      </c>
      <c r="I61" s="165">
        <f t="shared" si="11"/>
        <v>4.1905448715708945E-3</v>
      </c>
      <c r="J61" s="151" t="s">
        <v>57</v>
      </c>
      <c r="K61" s="152">
        <v>20.170000000000002</v>
      </c>
    </row>
    <row r="62" spans="1:11" s="166" customFormat="1" ht="31.5" x14ac:dyDescent="0.2">
      <c r="A62" s="163" t="s">
        <v>471</v>
      </c>
      <c r="B62" s="149" t="s">
        <v>253</v>
      </c>
      <c r="C62" s="150" t="s">
        <v>411</v>
      </c>
      <c r="D62" s="164" t="s">
        <v>252</v>
      </c>
      <c r="E62" s="152">
        <v>730.46</v>
      </c>
      <c r="F62" s="152">
        <f>ROUND(K62*(1-$K$9),2)</f>
        <v>2.75</v>
      </c>
      <c r="G62" s="152">
        <f>ROUND(F62*(IF(J62="O",(1+$E$9),IF(J62="E",(1+$E$18),(1+$E$26)))),2)</f>
        <v>3.42</v>
      </c>
      <c r="H62" s="152">
        <f>ROUND((E62*G62),2)</f>
        <v>2498.17</v>
      </c>
      <c r="I62" s="165">
        <f t="shared" si="11"/>
        <v>1.0516490933103217E-3</v>
      </c>
      <c r="J62" s="151" t="s">
        <v>57</v>
      </c>
      <c r="K62" s="152">
        <v>2.75</v>
      </c>
    </row>
    <row r="63" spans="1:11" s="166" customFormat="1" ht="31.5" x14ac:dyDescent="0.2">
      <c r="A63" s="163" t="s">
        <v>472</v>
      </c>
      <c r="B63" s="149" t="s">
        <v>213</v>
      </c>
      <c r="C63" s="150" t="s">
        <v>214</v>
      </c>
      <c r="D63" s="164" t="s">
        <v>12</v>
      </c>
      <c r="E63" s="152">
        <v>73.040000000000006</v>
      </c>
      <c r="F63" s="152">
        <f>ROUND(K63*(1-$K$9),2)</f>
        <v>32.42</v>
      </c>
      <c r="G63" s="152">
        <f>ROUND(F63*(IF(J63="O",(1+$E$9),IF(J63="E",(1+$E$18),(1+$E$26)))),2)</f>
        <v>40.369999999999997</v>
      </c>
      <c r="H63" s="152">
        <f>ROUND((E63*G63),2)</f>
        <v>2948.62</v>
      </c>
      <c r="I63" s="165">
        <f t="shared" si="11"/>
        <v>1.2412740323983879E-3</v>
      </c>
      <c r="J63" s="151" t="s">
        <v>57</v>
      </c>
      <c r="K63" s="152">
        <v>32.42</v>
      </c>
    </row>
    <row r="64" spans="1:11" s="166" customFormat="1" x14ac:dyDescent="0.2">
      <c r="A64" s="163" t="s">
        <v>473</v>
      </c>
      <c r="B64" s="149" t="s">
        <v>94</v>
      </c>
      <c r="C64" s="150" t="s">
        <v>14</v>
      </c>
      <c r="D64" s="164" t="s">
        <v>12</v>
      </c>
      <c r="E64" s="152">
        <v>20.51</v>
      </c>
      <c r="F64" s="152">
        <f t="shared" si="8"/>
        <v>55.11</v>
      </c>
      <c r="G64" s="152">
        <f t="shared" si="9"/>
        <v>68.62</v>
      </c>
      <c r="H64" s="152">
        <f t="shared" si="10"/>
        <v>1407.4</v>
      </c>
      <c r="I64" s="165">
        <f t="shared" si="11"/>
        <v>5.9247006165511027E-4</v>
      </c>
      <c r="J64" s="151" t="s">
        <v>57</v>
      </c>
      <c r="K64" s="152">
        <v>55.11</v>
      </c>
    </row>
    <row r="65" spans="1:11" x14ac:dyDescent="0.2">
      <c r="A65" s="158"/>
      <c r="B65" s="153"/>
      <c r="C65" s="147" t="s">
        <v>75</v>
      </c>
      <c r="D65" s="153"/>
      <c r="E65" s="154"/>
      <c r="F65" s="168"/>
      <c r="G65" s="169"/>
      <c r="H65" s="146">
        <f>ROUND(SUM(H53:H64),2)</f>
        <v>241054.46</v>
      </c>
      <c r="I65" s="170">
        <f t="shared" si="11"/>
        <v>0.10147616226974514</v>
      </c>
      <c r="J65" s="155"/>
      <c r="K65" s="171"/>
    </row>
    <row r="66" spans="1:11" x14ac:dyDescent="0.2">
      <c r="A66" s="187"/>
      <c r="B66" s="188"/>
      <c r="C66" s="188"/>
      <c r="D66" s="188"/>
      <c r="E66" s="189"/>
      <c r="F66" s="189"/>
      <c r="G66" s="189"/>
      <c r="H66" s="189"/>
      <c r="I66" s="190"/>
      <c r="J66" s="156"/>
      <c r="K66" s="148"/>
    </row>
    <row r="67" spans="1:11" s="166" customFormat="1" x14ac:dyDescent="0.2">
      <c r="A67" s="145">
        <v>4</v>
      </c>
      <c r="B67" s="176"/>
      <c r="C67" s="147" t="s">
        <v>11</v>
      </c>
      <c r="D67" s="159"/>
      <c r="E67" s="160"/>
      <c r="F67" s="161"/>
      <c r="G67" s="160"/>
      <c r="H67" s="161"/>
      <c r="I67" s="151"/>
      <c r="J67" s="157"/>
      <c r="K67" s="162"/>
    </row>
    <row r="68" spans="1:11" s="166" customFormat="1" ht="31.5" customHeight="1" x14ac:dyDescent="0.2">
      <c r="A68" s="163" t="s">
        <v>280</v>
      </c>
      <c r="B68" s="149" t="s">
        <v>205</v>
      </c>
      <c r="C68" s="150" t="s">
        <v>206</v>
      </c>
      <c r="D68" s="164" t="s">
        <v>13</v>
      </c>
      <c r="E68" s="152">
        <v>3211.11</v>
      </c>
      <c r="F68" s="152">
        <f t="shared" ref="F68:F71" si="15">ROUND(K68*(1-$K$9),2)</f>
        <v>12.88</v>
      </c>
      <c r="G68" s="152">
        <f t="shared" ref="G68:G71" si="16">ROUND(F68*(IF(J68="O",(1+$E$9),IF(J68="E",(1+$E$18),(1+$E$26)))),2)</f>
        <v>16.04</v>
      </c>
      <c r="H68" s="152">
        <f t="shared" ref="H68:H71" si="17">ROUND((E68*G68),2)</f>
        <v>51506.2</v>
      </c>
      <c r="I68" s="165">
        <f t="shared" ref="I68:I78" si="18">H68/$H$248</f>
        <v>2.1682450966051186E-2</v>
      </c>
      <c r="J68" s="151" t="s">
        <v>57</v>
      </c>
      <c r="K68" s="152">
        <v>12.88</v>
      </c>
    </row>
    <row r="69" spans="1:11" s="166" customFormat="1" ht="31.5" x14ac:dyDescent="0.2">
      <c r="A69" s="163" t="s">
        <v>281</v>
      </c>
      <c r="B69" s="149" t="s">
        <v>207</v>
      </c>
      <c r="C69" s="150" t="s">
        <v>208</v>
      </c>
      <c r="D69" s="164" t="s">
        <v>0</v>
      </c>
      <c r="E69" s="152">
        <v>539.84</v>
      </c>
      <c r="F69" s="152">
        <f t="shared" si="15"/>
        <v>56.01</v>
      </c>
      <c r="G69" s="152">
        <f t="shared" si="16"/>
        <v>69.739999999999995</v>
      </c>
      <c r="H69" s="152">
        <f t="shared" si="17"/>
        <v>37648.44</v>
      </c>
      <c r="I69" s="165">
        <f t="shared" si="18"/>
        <v>1.5848780423489216E-2</v>
      </c>
      <c r="J69" s="151" t="s">
        <v>57</v>
      </c>
      <c r="K69" s="152">
        <v>56.01</v>
      </c>
    </row>
    <row r="70" spans="1:11" s="166" customFormat="1" ht="47.25" x14ac:dyDescent="0.2">
      <c r="A70" s="163" t="s">
        <v>282</v>
      </c>
      <c r="B70" s="149" t="s">
        <v>209</v>
      </c>
      <c r="C70" s="150" t="s">
        <v>210</v>
      </c>
      <c r="D70" s="164" t="s">
        <v>12</v>
      </c>
      <c r="E70" s="152">
        <v>16.88</v>
      </c>
      <c r="F70" s="152">
        <f t="shared" si="15"/>
        <v>649.66</v>
      </c>
      <c r="G70" s="152">
        <f t="shared" si="16"/>
        <v>808.96</v>
      </c>
      <c r="H70" s="152">
        <f t="shared" si="17"/>
        <v>13655.24</v>
      </c>
      <c r="I70" s="165">
        <f t="shared" si="18"/>
        <v>5.7484161465932411E-3</v>
      </c>
      <c r="J70" s="151" t="s">
        <v>57</v>
      </c>
      <c r="K70" s="152">
        <v>649.66</v>
      </c>
    </row>
    <row r="71" spans="1:11" s="166" customFormat="1" ht="47.25" x14ac:dyDescent="0.2">
      <c r="A71" s="163" t="s">
        <v>283</v>
      </c>
      <c r="B71" s="149" t="s">
        <v>211</v>
      </c>
      <c r="C71" s="150" t="s">
        <v>212</v>
      </c>
      <c r="D71" s="164" t="s">
        <v>91</v>
      </c>
      <c r="E71" s="152">
        <v>24.14</v>
      </c>
      <c r="F71" s="152">
        <f t="shared" si="15"/>
        <v>13.17</v>
      </c>
      <c r="G71" s="152">
        <f t="shared" si="16"/>
        <v>16.399999999999999</v>
      </c>
      <c r="H71" s="152">
        <f t="shared" si="17"/>
        <v>395.9</v>
      </c>
      <c r="I71" s="165">
        <f t="shared" si="18"/>
        <v>1.666611463757696E-4</v>
      </c>
      <c r="J71" s="151" t="s">
        <v>57</v>
      </c>
      <c r="K71" s="152">
        <v>13.17</v>
      </c>
    </row>
    <row r="72" spans="1:11" s="166" customFormat="1" ht="47.25" x14ac:dyDescent="0.2">
      <c r="A72" s="163" t="s">
        <v>284</v>
      </c>
      <c r="B72" s="149" t="s">
        <v>438</v>
      </c>
      <c r="C72" s="178" t="s">
        <v>437</v>
      </c>
      <c r="D72" s="164" t="s">
        <v>0</v>
      </c>
      <c r="E72" s="152">
        <v>644.66999999999996</v>
      </c>
      <c r="F72" s="152">
        <f t="shared" ref="F72:F73" si="19">ROUND(K72*(1-$K$9),2)</f>
        <v>2.62</v>
      </c>
      <c r="G72" s="152">
        <f t="shared" ref="G72" si="20">ROUND(F72*(IF(J72="O",(1+$E$9),IF(J72="E",(1+$E$18),(1+$E$26)))),2)</f>
        <v>3.26</v>
      </c>
      <c r="H72" s="152">
        <f t="shared" ref="H72" si="21">ROUND((E72*G72),2)</f>
        <v>2101.62</v>
      </c>
      <c r="I72" s="165">
        <f t="shared" si="18"/>
        <v>8.8471431787381894E-4</v>
      </c>
      <c r="J72" s="151" t="s">
        <v>57</v>
      </c>
      <c r="K72" s="152">
        <v>2.62</v>
      </c>
    </row>
    <row r="73" spans="1:11" s="166" customFormat="1" ht="47.25" x14ac:dyDescent="0.2">
      <c r="A73" s="163" t="s">
        <v>285</v>
      </c>
      <c r="B73" s="149" t="s">
        <v>439</v>
      </c>
      <c r="C73" s="180" t="s">
        <v>440</v>
      </c>
      <c r="D73" s="164" t="s">
        <v>12</v>
      </c>
      <c r="E73" s="152">
        <v>59.5</v>
      </c>
      <c r="F73" s="152">
        <f t="shared" si="19"/>
        <v>148.21</v>
      </c>
      <c r="G73" s="152">
        <f t="shared" ref="G73" si="22">ROUND(F73*(IF(J73="O",(1+$E$9),IF(J73="E",(1+$E$18),(1+$E$26)))),2)</f>
        <v>184.55</v>
      </c>
      <c r="H73" s="152">
        <f t="shared" ref="H73" si="23">ROUND((E73*G73),2)</f>
        <v>10980.73</v>
      </c>
      <c r="I73" s="165">
        <f t="shared" si="18"/>
        <v>4.6225335939449469E-3</v>
      </c>
      <c r="J73" s="151" t="s">
        <v>57</v>
      </c>
      <c r="K73" s="152">
        <v>148.21</v>
      </c>
    </row>
    <row r="74" spans="1:11" s="166" customFormat="1" ht="31.5" x14ac:dyDescent="0.2">
      <c r="A74" s="163" t="s">
        <v>286</v>
      </c>
      <c r="B74" s="149" t="s">
        <v>442</v>
      </c>
      <c r="C74" s="178" t="s">
        <v>441</v>
      </c>
      <c r="D74" s="164" t="s">
        <v>13</v>
      </c>
      <c r="E74" s="152">
        <v>1320</v>
      </c>
      <c r="F74" s="152">
        <f t="shared" ref="F74" si="24">ROUND(K74*(1-$K$9),2)</f>
        <v>20.239999999999998</v>
      </c>
      <c r="G74" s="152">
        <f t="shared" ref="G74" si="25">ROUND(F74*(IF(J74="O",(1+$E$9),IF(J74="E",(1+$E$18),(1+$E$26)))),2)</f>
        <v>25.2</v>
      </c>
      <c r="H74" s="152">
        <f t="shared" ref="H74" si="26">ROUND((E74*G74),2)</f>
        <v>33264</v>
      </c>
      <c r="I74" s="165">
        <f t="shared" si="18"/>
        <v>1.4003072424964891E-2</v>
      </c>
      <c r="J74" s="151" t="s">
        <v>57</v>
      </c>
      <c r="K74" s="152">
        <v>20.239999999999998</v>
      </c>
    </row>
    <row r="75" spans="1:11" s="166" customFormat="1" ht="47.25" x14ac:dyDescent="0.2">
      <c r="A75" s="163" t="s">
        <v>287</v>
      </c>
      <c r="B75" s="149" t="s">
        <v>444</v>
      </c>
      <c r="C75" s="180" t="s">
        <v>443</v>
      </c>
      <c r="D75" s="164" t="s">
        <v>12</v>
      </c>
      <c r="E75" s="152">
        <v>43.65</v>
      </c>
      <c r="F75" s="152">
        <f t="shared" ref="F75" si="27">ROUND(K75*(1-$K$9),2)</f>
        <v>624.45000000000005</v>
      </c>
      <c r="G75" s="152">
        <f t="shared" ref="G75" si="28">ROUND(F75*(IF(J75="O",(1+$E$9),IF(J75="E",(1+$E$18),(1+$E$26)))),2)</f>
        <v>777.57</v>
      </c>
      <c r="H75" s="152">
        <f t="shared" ref="H75" si="29">ROUND((E75*G75),2)</f>
        <v>33940.93</v>
      </c>
      <c r="I75" s="165">
        <f t="shared" si="18"/>
        <v>1.4288038148168099E-2</v>
      </c>
      <c r="J75" s="151" t="s">
        <v>57</v>
      </c>
      <c r="K75" s="152">
        <v>624.45000000000005</v>
      </c>
    </row>
    <row r="76" spans="1:11" ht="31.5" x14ac:dyDescent="0.2">
      <c r="A76" s="163" t="s">
        <v>288</v>
      </c>
      <c r="B76" s="205" t="s">
        <v>445</v>
      </c>
      <c r="C76" s="178" t="s">
        <v>449</v>
      </c>
      <c r="D76" s="205" t="s">
        <v>0</v>
      </c>
      <c r="E76" s="152">
        <v>495.9</v>
      </c>
      <c r="F76" s="152">
        <f t="shared" ref="F76" si="30">ROUND(K76*(1-$K$9),2)</f>
        <v>32.299999999999997</v>
      </c>
      <c r="G76" s="152">
        <f t="shared" ref="G76" si="31">ROUND(F76*(IF(J76="O",(1+$E$9),IF(J76="E",(1+$E$18),(1+$E$26)))),2)</f>
        <v>40.22</v>
      </c>
      <c r="H76" s="152">
        <f t="shared" ref="H76" si="32">ROUND((E76*G76),2)</f>
        <v>19945.099999999999</v>
      </c>
      <c r="I76" s="165">
        <f t="shared" si="18"/>
        <v>8.3962445834285474E-3</v>
      </c>
      <c r="J76" s="151" t="s">
        <v>57</v>
      </c>
      <c r="K76" s="172">
        <v>32.299999999999997</v>
      </c>
    </row>
    <row r="77" spans="1:11" s="166" customFormat="1" ht="31.5" x14ac:dyDescent="0.2">
      <c r="A77" s="163" t="s">
        <v>289</v>
      </c>
      <c r="B77" s="173" t="s">
        <v>447</v>
      </c>
      <c r="C77" s="178" t="s">
        <v>446</v>
      </c>
      <c r="D77" s="174" t="s">
        <v>15</v>
      </c>
      <c r="E77" s="152">
        <v>150</v>
      </c>
      <c r="F77" s="152">
        <f t="shared" ref="F77" si="33">ROUND(K77*(1-$K$9),2)</f>
        <v>0.28999999999999998</v>
      </c>
      <c r="G77" s="152">
        <f t="shared" ref="G77" si="34">ROUND(F77*(IF(J77="O",(1+$E$9),IF(J77="E",(1+$E$18),(1+$E$26)))),2)</f>
        <v>0.36</v>
      </c>
      <c r="H77" s="152">
        <f t="shared" ref="H77" si="35">ROUND((E77*G77),2)</f>
        <v>54</v>
      </c>
      <c r="I77" s="165">
        <f t="shared" si="18"/>
        <v>2.2732260430137811E-5</v>
      </c>
      <c r="J77" s="151" t="s">
        <v>57</v>
      </c>
      <c r="K77" s="175">
        <v>0.28999999999999998</v>
      </c>
    </row>
    <row r="78" spans="1:11" x14ac:dyDescent="0.2">
      <c r="A78" s="206"/>
      <c r="B78" s="153"/>
      <c r="C78" s="147" t="s">
        <v>76</v>
      </c>
      <c r="D78" s="153"/>
      <c r="E78" s="154"/>
      <c r="F78" s="168"/>
      <c r="G78" s="169"/>
      <c r="H78" s="146">
        <f>ROUND(SUM(H68:H77),2)</f>
        <v>203492.16</v>
      </c>
      <c r="I78" s="170">
        <f t="shared" si="18"/>
        <v>8.5663644011319859E-2</v>
      </c>
      <c r="J78" s="155"/>
      <c r="K78" s="171"/>
    </row>
    <row r="79" spans="1:11" s="166" customFormat="1" x14ac:dyDescent="0.2">
      <c r="A79" s="187"/>
      <c r="B79" s="188"/>
      <c r="C79" s="188"/>
      <c r="D79" s="188"/>
      <c r="E79" s="189"/>
      <c r="F79" s="189"/>
      <c r="G79" s="189"/>
      <c r="H79" s="189"/>
      <c r="I79" s="190"/>
      <c r="J79" s="156"/>
      <c r="K79" s="148"/>
    </row>
    <row r="80" spans="1:11" s="166" customFormat="1" x14ac:dyDescent="0.2">
      <c r="A80" s="145">
        <v>5</v>
      </c>
      <c r="B80" s="158"/>
      <c r="C80" s="147" t="s">
        <v>17</v>
      </c>
      <c r="D80" s="159"/>
      <c r="E80" s="160"/>
      <c r="F80" s="161"/>
      <c r="G80" s="160"/>
      <c r="H80" s="161"/>
      <c r="I80" s="151"/>
      <c r="J80" s="157"/>
      <c r="K80" s="162"/>
    </row>
    <row r="81" spans="1:11" s="166" customFormat="1" ht="47.25" x14ac:dyDescent="0.2">
      <c r="A81" s="163" t="s">
        <v>290</v>
      </c>
      <c r="B81" s="149" t="s">
        <v>97</v>
      </c>
      <c r="C81" s="150" t="s">
        <v>98</v>
      </c>
      <c r="D81" s="164" t="s">
        <v>0</v>
      </c>
      <c r="E81" s="152">
        <v>1101.23</v>
      </c>
      <c r="F81" s="152">
        <f t="shared" ref="F81:F83" si="36">ROUND(K81*(1-$K$9),2)</f>
        <v>61.2</v>
      </c>
      <c r="G81" s="152">
        <f t="shared" ref="G81:G83" si="37">ROUND(F81*(IF(J81="O",(1+$E$9),IF(J81="E",(1+$E$18),(1+$E$26)))),2)</f>
        <v>76.209999999999994</v>
      </c>
      <c r="H81" s="152">
        <f t="shared" ref="H81:H83" si="38">ROUND((E81*G81),2)</f>
        <v>83924.74</v>
      </c>
      <c r="I81" s="165">
        <f t="shared" ref="I81:I88" si="39">H81/$H$248</f>
        <v>3.5329611966881558E-2</v>
      </c>
      <c r="J81" s="151" t="s">
        <v>57</v>
      </c>
      <c r="K81" s="152">
        <v>61.2</v>
      </c>
    </row>
    <row r="82" spans="1:11" s="166" customFormat="1" ht="63" x14ac:dyDescent="0.2">
      <c r="A82" s="163" t="s">
        <v>291</v>
      </c>
      <c r="B82" s="149" t="s">
        <v>99</v>
      </c>
      <c r="C82" s="150" t="s">
        <v>100</v>
      </c>
      <c r="D82" s="164" t="s">
        <v>12</v>
      </c>
      <c r="E82" s="152">
        <v>5.28</v>
      </c>
      <c r="F82" s="152">
        <f t="shared" si="36"/>
        <v>2829.11</v>
      </c>
      <c r="G82" s="152">
        <f t="shared" si="37"/>
        <v>3522.81</v>
      </c>
      <c r="H82" s="152">
        <f t="shared" si="38"/>
        <v>18600.439999999999</v>
      </c>
      <c r="I82" s="165">
        <f t="shared" si="39"/>
        <v>7.8301860406509716E-3</v>
      </c>
      <c r="J82" s="151" t="s">
        <v>57</v>
      </c>
      <c r="K82" s="152">
        <v>2829.11</v>
      </c>
    </row>
    <row r="83" spans="1:11" s="166" customFormat="1" ht="63" x14ac:dyDescent="0.2">
      <c r="A83" s="163" t="s">
        <v>292</v>
      </c>
      <c r="B83" s="149" t="s">
        <v>101</v>
      </c>
      <c r="C83" s="150" t="s">
        <v>102</v>
      </c>
      <c r="D83" s="164" t="s">
        <v>12</v>
      </c>
      <c r="E83" s="152">
        <v>9.6</v>
      </c>
      <c r="F83" s="152">
        <f t="shared" si="36"/>
        <v>2829.11</v>
      </c>
      <c r="G83" s="152">
        <f t="shared" si="37"/>
        <v>3522.81</v>
      </c>
      <c r="H83" s="152">
        <f t="shared" si="38"/>
        <v>33818.980000000003</v>
      </c>
      <c r="I83" s="165">
        <f t="shared" si="39"/>
        <v>1.4236701126696704E-2</v>
      </c>
      <c r="J83" s="151" t="s">
        <v>57</v>
      </c>
      <c r="K83" s="152">
        <v>2829.11</v>
      </c>
    </row>
    <row r="84" spans="1:11" s="166" customFormat="1" ht="47.25" x14ac:dyDescent="0.2">
      <c r="A84" s="163" t="s">
        <v>293</v>
      </c>
      <c r="B84" s="149" t="s">
        <v>221</v>
      </c>
      <c r="C84" s="150" t="s">
        <v>222</v>
      </c>
      <c r="D84" s="164" t="s">
        <v>15</v>
      </c>
      <c r="E84" s="152">
        <v>255.5</v>
      </c>
      <c r="F84" s="152">
        <f>ROUND(K84*(1-$K$9),2)</f>
        <v>2.86</v>
      </c>
      <c r="G84" s="152">
        <f>ROUND(F84*(IF(J84="O",(1+$E$9),IF(J84="E",(1+$E$18),(1+$E$26)))),2)</f>
        <v>3.56</v>
      </c>
      <c r="H84" s="152">
        <f>ROUND((E84*G84),2)</f>
        <v>909.58</v>
      </c>
      <c r="I84" s="165">
        <f t="shared" si="39"/>
        <v>3.8290387855638425E-4</v>
      </c>
      <c r="J84" s="151" t="s">
        <v>57</v>
      </c>
      <c r="K84" s="152">
        <v>2.86</v>
      </c>
    </row>
    <row r="85" spans="1:11" s="166" customFormat="1" ht="47.25" x14ac:dyDescent="0.2">
      <c r="A85" s="163" t="s">
        <v>294</v>
      </c>
      <c r="B85" s="149" t="s">
        <v>223</v>
      </c>
      <c r="C85" s="150" t="s">
        <v>224</v>
      </c>
      <c r="D85" s="164" t="s">
        <v>15</v>
      </c>
      <c r="E85" s="152">
        <v>0.6</v>
      </c>
      <c r="F85" s="152">
        <f>ROUND(K85*(1-$K$9),2)</f>
        <v>4.46</v>
      </c>
      <c r="G85" s="152">
        <f>ROUND(F85*(IF(J85="O",(1+$E$9),IF(J85="E",(1+$E$18),(1+$E$26)))),2)</f>
        <v>5.55</v>
      </c>
      <c r="H85" s="152">
        <f>ROUND((E85*G85),2)</f>
        <v>3.33</v>
      </c>
      <c r="I85" s="165">
        <f t="shared" si="39"/>
        <v>1.401822726525165E-6</v>
      </c>
      <c r="J85" s="151" t="s">
        <v>57</v>
      </c>
      <c r="K85" s="152">
        <v>4.46</v>
      </c>
    </row>
    <row r="86" spans="1:11" s="166" customFormat="1" ht="63" x14ac:dyDescent="0.2">
      <c r="A86" s="163" t="s">
        <v>295</v>
      </c>
      <c r="B86" s="149" t="s">
        <v>217</v>
      </c>
      <c r="C86" s="150" t="s">
        <v>218</v>
      </c>
      <c r="D86" s="164" t="s">
        <v>15</v>
      </c>
      <c r="E86" s="152">
        <v>255.5</v>
      </c>
      <c r="F86" s="152">
        <f>ROUND(K86*(1-$K$9),2)</f>
        <v>2.12</v>
      </c>
      <c r="G86" s="152">
        <f>ROUND(F86*(IF(J86="O",(1+$E$9),IF(J86="E",(1+$E$18),(1+$E$26)))),2)</f>
        <v>2.64</v>
      </c>
      <c r="H86" s="152">
        <f>ROUND((E86*G86),2)</f>
        <v>674.52</v>
      </c>
      <c r="I86" s="165">
        <f t="shared" si="39"/>
        <v>2.8395119083956584E-4</v>
      </c>
      <c r="J86" s="151" t="s">
        <v>57</v>
      </c>
      <c r="K86" s="152">
        <v>2.12</v>
      </c>
    </row>
    <row r="87" spans="1:11" s="166" customFormat="1" ht="63" x14ac:dyDescent="0.2">
      <c r="A87" s="163" t="s">
        <v>448</v>
      </c>
      <c r="B87" s="149" t="s">
        <v>219</v>
      </c>
      <c r="C87" s="150" t="s">
        <v>220</v>
      </c>
      <c r="D87" s="164" t="s">
        <v>15</v>
      </c>
      <c r="E87" s="152">
        <v>0.6</v>
      </c>
      <c r="F87" s="152">
        <f>ROUND(K87*(1-$K$9),2)</f>
        <v>2.75</v>
      </c>
      <c r="G87" s="152">
        <f>ROUND(F87*(IF(J87="O",(1+$E$9),IF(J87="E",(1+$E$18),(1+$E$26)))),2)</f>
        <v>3.42</v>
      </c>
      <c r="H87" s="152">
        <f>ROUND((E87*G87),2)</f>
        <v>2.0499999999999998</v>
      </c>
      <c r="I87" s="165">
        <f t="shared" si="39"/>
        <v>8.6298396077375007E-7</v>
      </c>
      <c r="J87" s="151" t="s">
        <v>57</v>
      </c>
      <c r="K87" s="152">
        <v>2.75</v>
      </c>
    </row>
    <row r="88" spans="1:11" s="166" customFormat="1" ht="19.5" customHeight="1" x14ac:dyDescent="0.2">
      <c r="A88" s="177"/>
      <c r="B88" s="153"/>
      <c r="C88" s="147" t="s">
        <v>69</v>
      </c>
      <c r="D88" s="153"/>
      <c r="E88" s="154"/>
      <c r="F88" s="168"/>
      <c r="G88" s="169"/>
      <c r="H88" s="146">
        <f>ROUND(SUM(H81:H87),2)</f>
        <v>137933.64000000001</v>
      </c>
      <c r="I88" s="170">
        <f t="shared" si="39"/>
        <v>5.8065619010312486E-2</v>
      </c>
      <c r="J88" s="155"/>
      <c r="K88" s="171"/>
    </row>
    <row r="89" spans="1:11" s="166" customFormat="1" x14ac:dyDescent="0.2">
      <c r="A89" s="187"/>
      <c r="B89" s="188"/>
      <c r="C89" s="188"/>
      <c r="D89" s="188"/>
      <c r="E89" s="189"/>
      <c r="F89" s="189"/>
      <c r="G89" s="189"/>
      <c r="H89" s="189"/>
      <c r="I89" s="190"/>
      <c r="J89" s="155"/>
      <c r="K89" s="171"/>
    </row>
    <row r="90" spans="1:11" s="166" customFormat="1" x14ac:dyDescent="0.2">
      <c r="A90" s="145">
        <v>6</v>
      </c>
      <c r="B90" s="158"/>
      <c r="C90" s="147" t="s">
        <v>18</v>
      </c>
      <c r="D90" s="159"/>
      <c r="E90" s="160"/>
      <c r="F90" s="161"/>
      <c r="G90" s="160"/>
      <c r="H90" s="161"/>
      <c r="I90" s="151"/>
      <c r="J90" s="156"/>
      <c r="K90" s="148"/>
    </row>
    <row r="91" spans="1:11" s="166" customFormat="1" x14ac:dyDescent="0.2">
      <c r="A91" s="145" t="s">
        <v>298</v>
      </c>
      <c r="B91" s="176"/>
      <c r="C91" s="147" t="s">
        <v>60</v>
      </c>
      <c r="D91" s="159"/>
      <c r="E91" s="160"/>
      <c r="F91" s="161"/>
      <c r="G91" s="160"/>
      <c r="H91" s="161"/>
      <c r="I91" s="151"/>
      <c r="J91" s="157"/>
      <c r="K91" s="162"/>
    </row>
    <row r="92" spans="1:11" s="166" customFormat="1" ht="47.25" x14ac:dyDescent="0.2">
      <c r="A92" s="163" t="s">
        <v>474</v>
      </c>
      <c r="B92" s="149" t="s">
        <v>197</v>
      </c>
      <c r="C92" s="150" t="s">
        <v>198</v>
      </c>
      <c r="D92" s="164" t="s">
        <v>0</v>
      </c>
      <c r="E92" s="152">
        <v>2123.7800000000002</v>
      </c>
      <c r="F92" s="152">
        <f>ROUND(K92*(1-$K$9),2)</f>
        <v>7.5</v>
      </c>
      <c r="G92" s="152">
        <f>ROUND(F92*(IF(J92="O",(1+$E$9),IF(J92="E",(1+$E$18),(1+$E$26)))),2)</f>
        <v>9.34</v>
      </c>
      <c r="H92" s="152">
        <f>ROUND((E92*G92),2)</f>
        <v>19836.11</v>
      </c>
      <c r="I92" s="165">
        <f>H92/$H$248</f>
        <v>8.350363304460387E-3</v>
      </c>
      <c r="J92" s="151" t="s">
        <v>57</v>
      </c>
      <c r="K92" s="152">
        <v>7.5</v>
      </c>
    </row>
    <row r="93" spans="1:11" s="166" customFormat="1" ht="47.25" x14ac:dyDescent="0.2">
      <c r="A93" s="163" t="s">
        <v>475</v>
      </c>
      <c r="B93" s="149" t="s">
        <v>384</v>
      </c>
      <c r="C93" s="150" t="s">
        <v>450</v>
      </c>
      <c r="D93" s="164" t="s">
        <v>0</v>
      </c>
      <c r="E93" s="152">
        <v>2123.7800000000002</v>
      </c>
      <c r="F93" s="152">
        <f>ROUND(K93*(1-$K$9),2)</f>
        <v>25.56</v>
      </c>
      <c r="G93" s="152">
        <f>ROUND(F93*(IF(J93="O",(1+$E$9),IF(J93="E",(1+$E$18),(1+$E$26)))),2)</f>
        <v>31.83</v>
      </c>
      <c r="H93" s="152">
        <f>ROUND((E93*G93),2)</f>
        <v>67599.92</v>
      </c>
      <c r="I93" s="165">
        <f>H93/$H$248</f>
        <v>2.845738863882373E-2</v>
      </c>
      <c r="J93" s="151" t="s">
        <v>57</v>
      </c>
      <c r="K93" s="152">
        <v>25.56</v>
      </c>
    </row>
    <row r="94" spans="1:11" s="166" customFormat="1" ht="47.25" x14ac:dyDescent="0.2">
      <c r="A94" s="163" t="s">
        <v>476</v>
      </c>
      <c r="B94" s="149" t="s">
        <v>452</v>
      </c>
      <c r="C94" s="150" t="s">
        <v>451</v>
      </c>
      <c r="D94" s="164" t="s">
        <v>0</v>
      </c>
      <c r="E94" s="152">
        <v>9.6</v>
      </c>
      <c r="F94" s="152">
        <f>ROUND(K94*(1-$K$9),2)</f>
        <v>83.55</v>
      </c>
      <c r="G94" s="152">
        <f>ROUND(F94*(IF(J94="O",(1+$E$9),IF(J94="E",(1+$E$18),(1+$E$26)))),2)</f>
        <v>104.04</v>
      </c>
      <c r="H94" s="152">
        <f>ROUND((E94*G94),2)</f>
        <v>998.78</v>
      </c>
      <c r="I94" s="165">
        <f>H94/$H$248</f>
        <v>4.2045420504468594E-4</v>
      </c>
      <c r="J94" s="151" t="s">
        <v>57</v>
      </c>
      <c r="K94" s="152">
        <v>83.55</v>
      </c>
    </row>
    <row r="95" spans="1:11" s="166" customFormat="1" x14ac:dyDescent="0.2">
      <c r="A95" s="177"/>
      <c r="B95" s="153"/>
      <c r="C95" s="147" t="s">
        <v>77</v>
      </c>
      <c r="D95" s="153"/>
      <c r="E95" s="154"/>
      <c r="F95" s="168"/>
      <c r="G95" s="169"/>
      <c r="H95" s="146">
        <f>ROUND(SUM(H92:H94),2)</f>
        <v>88434.81</v>
      </c>
      <c r="I95" s="170">
        <f>H95/$H$248</f>
        <v>3.7228206148328807E-2</v>
      </c>
      <c r="J95" s="155"/>
      <c r="K95" s="171"/>
    </row>
    <row r="96" spans="1:11" s="166" customFormat="1" x14ac:dyDescent="0.2">
      <c r="A96" s="187"/>
      <c r="B96" s="188"/>
      <c r="C96" s="188"/>
      <c r="D96" s="188"/>
      <c r="E96" s="189"/>
      <c r="F96" s="189"/>
      <c r="G96" s="189"/>
      <c r="H96" s="189"/>
      <c r="I96" s="190"/>
      <c r="J96" s="156"/>
      <c r="K96" s="148"/>
    </row>
    <row r="97" spans="1:11" s="166" customFormat="1" ht="16.5" customHeight="1" x14ac:dyDescent="0.2">
      <c r="A97" s="145">
        <v>7</v>
      </c>
      <c r="B97" s="158"/>
      <c r="C97" s="147" t="s">
        <v>234</v>
      </c>
      <c r="D97" s="159"/>
      <c r="E97" s="160"/>
      <c r="F97" s="161"/>
      <c r="G97" s="160"/>
      <c r="H97" s="161"/>
      <c r="I97" s="151"/>
      <c r="J97" s="157"/>
      <c r="K97" s="162"/>
    </row>
    <row r="98" spans="1:11" s="166" customFormat="1" ht="31.5" x14ac:dyDescent="0.2">
      <c r="A98" s="163" t="s">
        <v>302</v>
      </c>
      <c r="B98" s="149" t="s">
        <v>109</v>
      </c>
      <c r="C98" s="150" t="s">
        <v>110</v>
      </c>
      <c r="D98" s="164" t="s">
        <v>0</v>
      </c>
      <c r="E98" s="152">
        <v>495.9</v>
      </c>
      <c r="F98" s="152">
        <f t="shared" ref="F98:F104" si="40">ROUND(K98*(1-$K$9),2)</f>
        <v>2.5099999999999998</v>
      </c>
      <c r="G98" s="152">
        <f>ROUND(F98*(IF(J98="O",(1+$E$9),IF(J98="E",(1+$E$18),(1+$E$26)))),2)</f>
        <v>3.13</v>
      </c>
      <c r="H98" s="152">
        <f t="shared" ref="H98:H104" si="41">ROUND((E98*G98),2)</f>
        <v>1552.17</v>
      </c>
      <c r="I98" s="165">
        <f t="shared" ref="I98:I105" si="42">H98/$H$248</f>
        <v>6.5341356799716681E-4</v>
      </c>
      <c r="J98" s="151" t="s">
        <v>57</v>
      </c>
      <c r="K98" s="152">
        <v>2.5099999999999998</v>
      </c>
    </row>
    <row r="99" spans="1:11" s="166" customFormat="1" ht="31.5" x14ac:dyDescent="0.2">
      <c r="A99" s="163" t="s">
        <v>303</v>
      </c>
      <c r="B99" s="149" t="s">
        <v>111</v>
      </c>
      <c r="C99" s="150" t="s">
        <v>112</v>
      </c>
      <c r="D99" s="164" t="s">
        <v>0</v>
      </c>
      <c r="E99" s="152">
        <v>1173.9000000000001</v>
      </c>
      <c r="F99" s="152">
        <f t="shared" si="40"/>
        <v>48.84</v>
      </c>
      <c r="G99" s="152">
        <f>ROUND(F99*(IF(J99="O",(1+$E$9),IF(J99="E",(1+$E$18),(1+$E$26)))),2)</f>
        <v>60.82</v>
      </c>
      <c r="H99" s="152">
        <f t="shared" si="41"/>
        <v>71396.600000000006</v>
      </c>
      <c r="I99" s="165">
        <f t="shared" si="42"/>
        <v>3.0055668611599581E-2</v>
      </c>
      <c r="J99" s="151" t="s">
        <v>57</v>
      </c>
      <c r="K99" s="152">
        <v>48.84</v>
      </c>
    </row>
    <row r="100" spans="1:11" s="166" customFormat="1" ht="31.5" x14ac:dyDescent="0.2">
      <c r="A100" s="163" t="s">
        <v>304</v>
      </c>
      <c r="B100" s="149" t="s">
        <v>113</v>
      </c>
      <c r="C100" s="150" t="s">
        <v>114</v>
      </c>
      <c r="D100" s="164" t="s">
        <v>0</v>
      </c>
      <c r="E100" s="152">
        <v>838.78</v>
      </c>
      <c r="F100" s="152">
        <f t="shared" si="40"/>
        <v>24.68</v>
      </c>
      <c r="G100" s="152">
        <f t="shared" ref="G100:G104" si="43">ROUND(F100*(IF(J100="O",(1+$E$9),IF(J100="E",(1+$E$18),(1+$E$26)))),2)</f>
        <v>30.73</v>
      </c>
      <c r="H100" s="152">
        <f t="shared" si="41"/>
        <v>25775.71</v>
      </c>
      <c r="I100" s="165">
        <f t="shared" si="42"/>
        <v>1.0850743564661248E-2</v>
      </c>
      <c r="J100" s="151" t="s">
        <v>57</v>
      </c>
      <c r="K100" s="152">
        <v>24.68</v>
      </c>
    </row>
    <row r="101" spans="1:11" s="166" customFormat="1" ht="47.25" x14ac:dyDescent="0.2">
      <c r="A101" s="163" t="s">
        <v>305</v>
      </c>
      <c r="B101" s="149" t="s">
        <v>115</v>
      </c>
      <c r="C101" s="150" t="s">
        <v>116</v>
      </c>
      <c r="D101" s="164" t="s">
        <v>0</v>
      </c>
      <c r="E101" s="152">
        <v>837.78</v>
      </c>
      <c r="F101" s="152">
        <f t="shared" si="40"/>
        <v>78.430000000000007</v>
      </c>
      <c r="G101" s="152">
        <f t="shared" si="43"/>
        <v>97.66</v>
      </c>
      <c r="H101" s="152">
        <f t="shared" si="41"/>
        <v>81817.59</v>
      </c>
      <c r="I101" s="165">
        <f t="shared" si="42"/>
        <v>3.4442569697152571E-2</v>
      </c>
      <c r="J101" s="151" t="s">
        <v>57</v>
      </c>
      <c r="K101" s="152">
        <v>78.430000000000007</v>
      </c>
    </row>
    <row r="102" spans="1:11" s="166" customFormat="1" ht="78.75" x14ac:dyDescent="0.2">
      <c r="A102" s="163" t="s">
        <v>306</v>
      </c>
      <c r="B102" s="149" t="s">
        <v>117</v>
      </c>
      <c r="C102" s="150" t="s">
        <v>118</v>
      </c>
      <c r="D102" s="164" t="s">
        <v>0</v>
      </c>
      <c r="E102" s="152">
        <v>405.95</v>
      </c>
      <c r="F102" s="152">
        <f t="shared" si="40"/>
        <v>70.08</v>
      </c>
      <c r="G102" s="152">
        <f t="shared" si="43"/>
        <v>87.26</v>
      </c>
      <c r="H102" s="152">
        <f t="shared" si="41"/>
        <v>35423.199999999997</v>
      </c>
      <c r="I102" s="165">
        <f t="shared" si="42"/>
        <v>1.4912026067941807E-2</v>
      </c>
      <c r="J102" s="151" t="s">
        <v>57</v>
      </c>
      <c r="K102" s="152">
        <v>70.08</v>
      </c>
    </row>
    <row r="103" spans="1:11" s="166" customFormat="1" x14ac:dyDescent="0.2">
      <c r="A103" s="163" t="s">
        <v>307</v>
      </c>
      <c r="B103" s="149" t="s">
        <v>390</v>
      </c>
      <c r="C103" s="185" t="s">
        <v>389</v>
      </c>
      <c r="D103" s="164" t="s">
        <v>0</v>
      </c>
      <c r="E103" s="152">
        <v>5</v>
      </c>
      <c r="F103" s="152">
        <f t="shared" ref="F103" si="44">ROUND(K103*(1-$K$9),2)</f>
        <v>91.39</v>
      </c>
      <c r="G103" s="152">
        <f t="shared" ref="G103" si="45">ROUND(F103*(IF(J103="O",(1+$E$9),IF(J103="E",(1+$E$18),(1+$E$26)))),2)</f>
        <v>113.8</v>
      </c>
      <c r="H103" s="152">
        <f t="shared" ref="H103" si="46">ROUND((E103*G103),2)</f>
        <v>569</v>
      </c>
      <c r="I103" s="165">
        <f t="shared" si="42"/>
        <v>2.3953067008793358E-4</v>
      </c>
      <c r="J103" s="151" t="s">
        <v>57</v>
      </c>
      <c r="K103" s="152">
        <v>91.39</v>
      </c>
    </row>
    <row r="104" spans="1:11" s="166" customFormat="1" ht="31.5" x14ac:dyDescent="0.2">
      <c r="A104" s="163" t="s">
        <v>308</v>
      </c>
      <c r="B104" s="149" t="s">
        <v>119</v>
      </c>
      <c r="C104" s="150" t="s">
        <v>120</v>
      </c>
      <c r="D104" s="164" t="s">
        <v>15</v>
      </c>
      <c r="E104" s="152">
        <v>392</v>
      </c>
      <c r="F104" s="152">
        <f t="shared" si="40"/>
        <v>64.510000000000005</v>
      </c>
      <c r="G104" s="152">
        <f t="shared" si="43"/>
        <v>80.33</v>
      </c>
      <c r="H104" s="152">
        <f t="shared" si="41"/>
        <v>31489.360000000001</v>
      </c>
      <c r="I104" s="165">
        <f t="shared" si="42"/>
        <v>1.3256006153673413E-2</v>
      </c>
      <c r="J104" s="151" t="s">
        <v>57</v>
      </c>
      <c r="K104" s="152">
        <v>64.510000000000005</v>
      </c>
    </row>
    <row r="105" spans="1:11" s="166" customFormat="1" x14ac:dyDescent="0.2">
      <c r="A105" s="177"/>
      <c r="B105" s="153"/>
      <c r="C105" s="147" t="s">
        <v>68</v>
      </c>
      <c r="D105" s="153"/>
      <c r="E105" s="154"/>
      <c r="F105" s="168"/>
      <c r="G105" s="169"/>
      <c r="H105" s="146">
        <f>ROUND(SUM(H98:H104),2)</f>
        <v>248023.63</v>
      </c>
      <c r="I105" s="170">
        <f t="shared" si="42"/>
        <v>0.10440995833311373</v>
      </c>
      <c r="J105" s="155"/>
      <c r="K105" s="171"/>
    </row>
    <row r="106" spans="1:11" s="166" customFormat="1" x14ac:dyDescent="0.2">
      <c r="A106" s="187"/>
      <c r="B106" s="188"/>
      <c r="C106" s="188"/>
      <c r="D106" s="188"/>
      <c r="E106" s="189"/>
      <c r="F106" s="189"/>
      <c r="G106" s="189"/>
      <c r="H106" s="189"/>
      <c r="I106" s="190"/>
      <c r="J106" s="156"/>
      <c r="K106" s="148"/>
    </row>
    <row r="107" spans="1:11" s="166" customFormat="1" x14ac:dyDescent="0.2">
      <c r="A107" s="145">
        <v>8</v>
      </c>
      <c r="B107" s="158"/>
      <c r="C107" s="147" t="s">
        <v>16</v>
      </c>
      <c r="D107" s="159"/>
      <c r="E107" s="160"/>
      <c r="F107" s="161"/>
      <c r="G107" s="160"/>
      <c r="H107" s="161"/>
      <c r="I107" s="151"/>
      <c r="J107" s="157"/>
      <c r="K107" s="162"/>
    </row>
    <row r="108" spans="1:11" s="166" customFormat="1" ht="78.75" x14ac:dyDescent="0.2">
      <c r="A108" s="163" t="s">
        <v>254</v>
      </c>
      <c r="B108" s="149" t="s">
        <v>105</v>
      </c>
      <c r="C108" s="150" t="s">
        <v>106</v>
      </c>
      <c r="D108" s="164" t="s">
        <v>13</v>
      </c>
      <c r="E108" s="152">
        <v>27863.31</v>
      </c>
      <c r="F108" s="152">
        <f t="shared" ref="F108:F112" si="47">ROUND(K108*(1-$K$9),2)</f>
        <v>20.65</v>
      </c>
      <c r="G108" s="152">
        <f t="shared" ref="G108:G112" si="48">ROUND(F108*(IF(J108="O",(1+$E$9),IF(J108="E",(1+$E$18),(1+$E$26)))),2)</f>
        <v>25.71</v>
      </c>
      <c r="H108" s="152">
        <f t="shared" ref="H108:H112" si="49">ROUND((E108*G108),2)</f>
        <v>716365.7</v>
      </c>
      <c r="I108" s="165">
        <f t="shared" ref="I108:I115" si="50">H108/$H$248</f>
        <v>0.30156688251144392</v>
      </c>
      <c r="J108" s="151" t="s">
        <v>57</v>
      </c>
      <c r="K108" s="152">
        <v>20.65</v>
      </c>
    </row>
    <row r="109" spans="1:11" s="166" customFormat="1" ht="67.5" customHeight="1" x14ac:dyDescent="0.2">
      <c r="A109" s="163" t="s">
        <v>309</v>
      </c>
      <c r="B109" s="149" t="s">
        <v>388</v>
      </c>
      <c r="C109" s="178" t="s">
        <v>385</v>
      </c>
      <c r="D109" s="164" t="s">
        <v>8</v>
      </c>
      <c r="E109" s="152">
        <v>1079.8800000000001</v>
      </c>
      <c r="F109" s="152">
        <f>ROUND(K109*(1-$K$9),2)</f>
        <v>1.88</v>
      </c>
      <c r="G109" s="152">
        <f>ROUND(F109*(IF(J109="O",(1+$E$9),IF(J109="E",(1+$E$18),(1+$E$26)))),2)</f>
        <v>2.34</v>
      </c>
      <c r="H109" s="152">
        <f>ROUND((E109*G109),2)</f>
        <v>2526.92</v>
      </c>
      <c r="I109" s="165">
        <f t="shared" si="50"/>
        <v>1.0637519171504415E-3</v>
      </c>
      <c r="J109" s="151" t="s">
        <v>57</v>
      </c>
      <c r="K109" s="152">
        <v>1.88</v>
      </c>
    </row>
    <row r="110" spans="1:11" s="166" customFormat="1" ht="69" customHeight="1" x14ac:dyDescent="0.2">
      <c r="A110" s="163" t="s">
        <v>310</v>
      </c>
      <c r="B110" s="149" t="s">
        <v>387</v>
      </c>
      <c r="C110" s="180" t="s">
        <v>386</v>
      </c>
      <c r="D110" s="164" t="s">
        <v>0</v>
      </c>
      <c r="E110" s="152">
        <v>697.11</v>
      </c>
      <c r="F110" s="152">
        <f>ROUND(K110*(1-$K$9),2)</f>
        <v>93.68</v>
      </c>
      <c r="G110" s="152">
        <f>ROUND(F110*(IF(J110="O",(1+$E$9),IF(J110="E",(1+$E$18),(1+$E$26)))),2)</f>
        <v>116.65</v>
      </c>
      <c r="H110" s="152">
        <f>ROUND((E110*G110),2)</f>
        <v>81317.88</v>
      </c>
      <c r="I110" s="165">
        <f t="shared" si="50"/>
        <v>3.4232207884938796E-2</v>
      </c>
      <c r="J110" s="151" t="s">
        <v>57</v>
      </c>
      <c r="K110" s="152">
        <v>93.68</v>
      </c>
    </row>
    <row r="111" spans="1:11" s="166" customFormat="1" ht="47.25" x14ac:dyDescent="0.2">
      <c r="A111" s="163" t="s">
        <v>311</v>
      </c>
      <c r="B111" s="149" t="s">
        <v>436</v>
      </c>
      <c r="C111" s="178" t="s">
        <v>435</v>
      </c>
      <c r="D111" s="164" t="s">
        <v>15</v>
      </c>
      <c r="E111" s="152">
        <v>82</v>
      </c>
      <c r="F111" s="152">
        <f>ROUND(K111*(1-$K$9),2)</f>
        <v>28.47</v>
      </c>
      <c r="G111" s="152">
        <f>ROUND(F111*(IF(J111="O",(1+$E$9),IF(J111="E",(1+$E$18),(1+$E$26)))),2)</f>
        <v>35.450000000000003</v>
      </c>
      <c r="H111" s="152">
        <f>ROUND((E111*G111),2)</f>
        <v>2906.9</v>
      </c>
      <c r="I111" s="165">
        <f t="shared" si="50"/>
        <v>1.2237112563771779E-3</v>
      </c>
      <c r="J111" s="151" t="s">
        <v>57</v>
      </c>
      <c r="K111" s="152">
        <v>28.47</v>
      </c>
    </row>
    <row r="112" spans="1:11" s="166" customFormat="1" ht="31.5" x14ac:dyDescent="0.2">
      <c r="A112" s="163" t="s">
        <v>477</v>
      </c>
      <c r="B112" s="149" t="s">
        <v>107</v>
      </c>
      <c r="C112" s="150" t="s">
        <v>108</v>
      </c>
      <c r="D112" s="164" t="s">
        <v>15</v>
      </c>
      <c r="E112" s="152">
        <v>228.62</v>
      </c>
      <c r="F112" s="152">
        <f t="shared" si="47"/>
        <v>146.12</v>
      </c>
      <c r="G112" s="152">
        <f t="shared" si="48"/>
        <v>181.95</v>
      </c>
      <c r="H112" s="152">
        <f t="shared" si="49"/>
        <v>41597.410000000003</v>
      </c>
      <c r="I112" s="165">
        <f t="shared" si="50"/>
        <v>1.7511169580355906E-2</v>
      </c>
      <c r="J112" s="151" t="s">
        <v>57</v>
      </c>
      <c r="K112" s="152">
        <v>146.12</v>
      </c>
    </row>
    <row r="113" spans="1:11" s="166" customFormat="1" x14ac:dyDescent="0.2">
      <c r="A113" s="163" t="s">
        <v>478</v>
      </c>
      <c r="B113" s="149" t="s">
        <v>121</v>
      </c>
      <c r="C113" s="150" t="s">
        <v>122</v>
      </c>
      <c r="D113" s="164" t="s">
        <v>0</v>
      </c>
      <c r="E113" s="152">
        <v>564.48</v>
      </c>
      <c r="F113" s="152">
        <f>ROUND(K113*(1-$K$9),2)</f>
        <v>43.29</v>
      </c>
      <c r="G113" s="152">
        <f>ROUND(F113*(IF(J113="O",(1+$E$9),IF(J113="E",(1+$E$18),(1+$E$26)))),2)</f>
        <v>53.9</v>
      </c>
      <c r="H113" s="152">
        <f>ROUND((E113*G113),2)</f>
        <v>30425.47</v>
      </c>
      <c r="I113" s="165">
        <f t="shared" si="50"/>
        <v>1.2808142736098982E-2</v>
      </c>
      <c r="J113" s="151" t="s">
        <v>57</v>
      </c>
      <c r="K113" s="152">
        <v>43.29</v>
      </c>
    </row>
    <row r="114" spans="1:11" s="166" customFormat="1" x14ac:dyDescent="0.2">
      <c r="A114" s="163" t="s">
        <v>479</v>
      </c>
      <c r="B114" s="149" t="s">
        <v>123</v>
      </c>
      <c r="C114" s="150" t="s">
        <v>124</v>
      </c>
      <c r="D114" s="164" t="s">
        <v>15</v>
      </c>
      <c r="E114" s="152">
        <v>382.2</v>
      </c>
      <c r="F114" s="152">
        <f>ROUND(K114*(1-$K$9),2)</f>
        <v>8.81</v>
      </c>
      <c r="G114" s="152">
        <f>ROUND(F114*(IF(J114="O",(1+$E$9),IF(J114="E",(1+$E$18),(1+$E$26)))),2)</f>
        <v>10.97</v>
      </c>
      <c r="H114" s="152">
        <f>ROUND((E114*G114),2)</f>
        <v>4192.7299999999996</v>
      </c>
      <c r="I114" s="165">
        <f t="shared" si="50"/>
        <v>1.7650042643194757E-3</v>
      </c>
      <c r="J114" s="151" t="s">
        <v>57</v>
      </c>
      <c r="K114" s="152">
        <v>8.81</v>
      </c>
    </row>
    <row r="115" spans="1:11" ht="14.25" customHeight="1" x14ac:dyDescent="0.2">
      <c r="A115" s="177"/>
      <c r="B115" s="153"/>
      <c r="C115" s="147" t="s">
        <v>74</v>
      </c>
      <c r="D115" s="153"/>
      <c r="E115" s="154"/>
      <c r="F115" s="168"/>
      <c r="G115" s="169"/>
      <c r="H115" s="146">
        <f>ROUND(SUM(H108:H114),2)</f>
        <v>879333.01</v>
      </c>
      <c r="I115" s="170">
        <f t="shared" si="50"/>
        <v>0.37017087015068473</v>
      </c>
      <c r="J115" s="155"/>
      <c r="K115" s="171"/>
    </row>
    <row r="116" spans="1:11" s="166" customFormat="1" x14ac:dyDescent="0.2">
      <c r="A116" s="187"/>
      <c r="B116" s="188"/>
      <c r="C116" s="188"/>
      <c r="D116" s="188"/>
      <c r="E116" s="189"/>
      <c r="F116" s="189"/>
      <c r="G116" s="189"/>
      <c r="H116" s="189"/>
      <c r="I116" s="190"/>
      <c r="J116" s="156"/>
      <c r="K116" s="148"/>
    </row>
    <row r="117" spans="1:11" s="166" customFormat="1" x14ac:dyDescent="0.2">
      <c r="A117" s="145">
        <v>9</v>
      </c>
      <c r="B117" s="158"/>
      <c r="C117" s="147" t="s">
        <v>196</v>
      </c>
      <c r="D117" s="159"/>
      <c r="E117" s="160"/>
      <c r="F117" s="161"/>
      <c r="G117" s="160"/>
      <c r="H117" s="161"/>
      <c r="I117" s="151"/>
      <c r="J117" s="157"/>
      <c r="K117" s="162"/>
    </row>
    <row r="118" spans="1:11" s="166" customFormat="1" x14ac:dyDescent="0.2">
      <c r="A118" s="163" t="s">
        <v>312</v>
      </c>
      <c r="B118" s="149" t="s">
        <v>103</v>
      </c>
      <c r="C118" s="150" t="s">
        <v>104</v>
      </c>
      <c r="D118" s="164" t="s">
        <v>0</v>
      </c>
      <c r="E118" s="152">
        <v>1.1000000000000001</v>
      </c>
      <c r="F118" s="152">
        <f t="shared" ref="F118:F120" si="51">ROUND(K118*(1-$K$9),2)</f>
        <v>115.03</v>
      </c>
      <c r="G118" s="152">
        <f t="shared" ref="G118:G120" si="52">ROUND(F118*(IF(J118="O",(1+$E$9),IF(J118="E",(1+$E$18),(1+$E$26)))),2)</f>
        <v>143.24</v>
      </c>
      <c r="H118" s="152">
        <f t="shared" ref="H118:H120" si="53">ROUND((E118*G118),2)</f>
        <v>157.56</v>
      </c>
      <c r="I118" s="165">
        <f>H118/$H$248</f>
        <v>6.6327684321713205E-5</v>
      </c>
      <c r="J118" s="151" t="s">
        <v>57</v>
      </c>
      <c r="K118" s="152">
        <v>115.03</v>
      </c>
    </row>
    <row r="119" spans="1:11" s="166" customFormat="1" ht="31.5" x14ac:dyDescent="0.2">
      <c r="A119" s="163" t="s">
        <v>313</v>
      </c>
      <c r="B119" s="149" t="s">
        <v>455</v>
      </c>
      <c r="C119" s="178" t="s">
        <v>391</v>
      </c>
      <c r="D119" s="164" t="s">
        <v>0</v>
      </c>
      <c r="E119" s="152">
        <v>108.42</v>
      </c>
      <c r="F119" s="152">
        <f t="shared" ref="F119" si="54">ROUND(K119*(1-$K$9),2)</f>
        <v>444.11</v>
      </c>
      <c r="G119" s="152">
        <f t="shared" ref="G119" si="55">ROUND(F119*(IF(J119="O",(1+$E$9),IF(J119="E",(1+$E$18),(1+$E$26)))),2)</f>
        <v>553.01</v>
      </c>
      <c r="H119" s="152">
        <f t="shared" ref="H119" si="56">ROUND((E119*G119),2)</f>
        <v>59957.34</v>
      </c>
      <c r="I119" s="165">
        <f>H119/$H$248</f>
        <v>2.5240108658857757E-2</v>
      </c>
      <c r="J119" s="151" t="s">
        <v>57</v>
      </c>
      <c r="K119" s="152">
        <v>444.11</v>
      </c>
    </row>
    <row r="120" spans="1:11" s="166" customFormat="1" ht="47.25" x14ac:dyDescent="0.2">
      <c r="A120" s="163" t="s">
        <v>314</v>
      </c>
      <c r="B120" s="149" t="s">
        <v>457</v>
      </c>
      <c r="C120" s="178" t="s">
        <v>456</v>
      </c>
      <c r="D120" s="164" t="s">
        <v>8</v>
      </c>
      <c r="E120" s="152">
        <v>13</v>
      </c>
      <c r="F120" s="152">
        <f t="shared" si="51"/>
        <v>876.47</v>
      </c>
      <c r="G120" s="152">
        <f t="shared" si="52"/>
        <v>1091.3800000000001</v>
      </c>
      <c r="H120" s="152">
        <f t="shared" si="53"/>
        <v>14187.94</v>
      </c>
      <c r="I120" s="165">
        <f>H120/$H$248</f>
        <v>5.9726656860586936E-3</v>
      </c>
      <c r="J120" s="151" t="s">
        <v>57</v>
      </c>
      <c r="K120" s="152">
        <v>876.47</v>
      </c>
    </row>
    <row r="121" spans="1:11" ht="63" x14ac:dyDescent="0.2">
      <c r="A121" s="163" t="s">
        <v>315</v>
      </c>
      <c r="B121" s="149" t="s">
        <v>454</v>
      </c>
      <c r="C121" s="178" t="s">
        <v>453</v>
      </c>
      <c r="D121" s="164" t="s">
        <v>0</v>
      </c>
      <c r="E121" s="152">
        <v>108.42</v>
      </c>
      <c r="F121" s="152">
        <f>ROUND(K121*(1-$K$9),2)</f>
        <v>133.63999999999999</v>
      </c>
      <c r="G121" s="152">
        <f>ROUND(F121*(IF(J121="O",(1+$E$9),IF(J121="E",(1+$E$18),(1+$E$26)))),2)</f>
        <v>166.41</v>
      </c>
      <c r="H121" s="152">
        <f>ROUND((E121*G121),2)</f>
        <v>18042.169999999998</v>
      </c>
      <c r="I121" s="165">
        <f>H121/$H$248</f>
        <v>7.5951723549040635E-3</v>
      </c>
      <c r="J121" s="151" t="s">
        <v>57</v>
      </c>
      <c r="K121" s="152">
        <v>133.63999999999999</v>
      </c>
    </row>
    <row r="122" spans="1:11" x14ac:dyDescent="0.2">
      <c r="A122" s="177"/>
      <c r="B122" s="153"/>
      <c r="C122" s="147" t="s">
        <v>73</v>
      </c>
      <c r="D122" s="153"/>
      <c r="E122" s="154"/>
      <c r="F122" s="168"/>
      <c r="G122" s="169"/>
      <c r="H122" s="146">
        <f>ROUND(SUM(H118:H121),2)</f>
        <v>92345.01</v>
      </c>
      <c r="I122" s="170">
        <f>H122/$H$248</f>
        <v>3.8874274384142225E-2</v>
      </c>
      <c r="J122" s="155"/>
      <c r="K122" s="151"/>
    </row>
    <row r="123" spans="1:11" x14ac:dyDescent="0.2">
      <c r="A123" s="187"/>
      <c r="B123" s="188"/>
      <c r="C123" s="188"/>
      <c r="D123" s="188"/>
      <c r="E123" s="189"/>
      <c r="F123" s="189"/>
      <c r="G123" s="189"/>
      <c r="H123" s="189"/>
      <c r="I123" s="190"/>
      <c r="J123" s="155"/>
      <c r="K123" s="171"/>
    </row>
    <row r="124" spans="1:11" x14ac:dyDescent="0.2">
      <c r="A124" s="145">
        <v>10</v>
      </c>
      <c r="B124" s="158"/>
      <c r="C124" s="147" t="s">
        <v>20</v>
      </c>
      <c r="D124" s="159"/>
      <c r="E124" s="160"/>
      <c r="F124" s="161"/>
      <c r="G124" s="160"/>
      <c r="H124" s="161"/>
      <c r="I124" s="151"/>
      <c r="J124" s="156"/>
      <c r="K124" s="148"/>
    </row>
    <row r="125" spans="1:11" s="166" customFormat="1" x14ac:dyDescent="0.2">
      <c r="A125" s="145" t="s">
        <v>299</v>
      </c>
      <c r="B125" s="179"/>
      <c r="C125" s="147" t="s">
        <v>70</v>
      </c>
      <c r="D125" s="159"/>
      <c r="E125" s="160"/>
      <c r="F125" s="161"/>
      <c r="G125" s="160"/>
      <c r="H125" s="161"/>
      <c r="I125" s="151"/>
      <c r="J125" s="157"/>
      <c r="K125" s="162"/>
    </row>
    <row r="126" spans="1:11" s="166" customFormat="1" ht="47.25" x14ac:dyDescent="0.2">
      <c r="A126" s="163" t="s">
        <v>480</v>
      </c>
      <c r="B126" s="149" t="s">
        <v>125</v>
      </c>
      <c r="C126" s="150" t="s">
        <v>126</v>
      </c>
      <c r="D126" s="164" t="s">
        <v>0</v>
      </c>
      <c r="E126" s="152">
        <v>1102.58</v>
      </c>
      <c r="F126" s="152">
        <f t="shared" ref="F126:F130" si="57">ROUND(K126*(1-$K$9),2)</f>
        <v>5.27</v>
      </c>
      <c r="G126" s="152">
        <f t="shared" ref="G126:G130" si="58">ROUND(F126*(IF(J126="O",(1+$E$9),IF(J126="E",(1+$E$18),(1+$E$26)))),2)</f>
        <v>6.56</v>
      </c>
      <c r="H126" s="152">
        <f t="shared" ref="H126:H130" si="59">ROUND((E126*G126),2)</f>
        <v>7232.92</v>
      </c>
      <c r="I126" s="165">
        <f t="shared" ref="I126:I132" si="60">H126/$H$248</f>
        <v>3.0448263168583773E-3</v>
      </c>
      <c r="J126" s="151" t="s">
        <v>57</v>
      </c>
      <c r="K126" s="152">
        <v>5.27</v>
      </c>
    </row>
    <row r="127" spans="1:11" s="166" customFormat="1" ht="47.25" x14ac:dyDescent="0.2">
      <c r="A127" s="163" t="s">
        <v>481</v>
      </c>
      <c r="B127" s="149" t="s">
        <v>127</v>
      </c>
      <c r="C127" s="150" t="s">
        <v>128</v>
      </c>
      <c r="D127" s="164" t="s">
        <v>0</v>
      </c>
      <c r="E127" s="152">
        <v>564.48</v>
      </c>
      <c r="F127" s="152">
        <f t="shared" si="57"/>
        <v>13.02</v>
      </c>
      <c r="G127" s="152">
        <f t="shared" si="58"/>
        <v>16.21</v>
      </c>
      <c r="H127" s="152">
        <f t="shared" si="59"/>
        <v>9150.2199999999993</v>
      </c>
      <c r="I127" s="165">
        <f t="shared" si="60"/>
        <v>3.8519478524639923E-3</v>
      </c>
      <c r="J127" s="151" t="s">
        <v>57</v>
      </c>
      <c r="K127" s="152">
        <v>13.02</v>
      </c>
    </row>
    <row r="128" spans="1:11" s="166" customFormat="1" ht="31.5" x14ac:dyDescent="0.2">
      <c r="A128" s="163" t="s">
        <v>482</v>
      </c>
      <c r="B128" s="149" t="s">
        <v>129</v>
      </c>
      <c r="C128" s="150" t="s">
        <v>130</v>
      </c>
      <c r="D128" s="164" t="s">
        <v>0</v>
      </c>
      <c r="E128" s="152">
        <v>1102.58</v>
      </c>
      <c r="F128" s="152">
        <f t="shared" si="57"/>
        <v>14.52</v>
      </c>
      <c r="G128" s="152">
        <f t="shared" si="58"/>
        <v>18.079999999999998</v>
      </c>
      <c r="H128" s="152">
        <f t="shared" si="59"/>
        <v>19934.650000000001</v>
      </c>
      <c r="I128" s="165">
        <f t="shared" si="60"/>
        <v>8.391845470067532E-3</v>
      </c>
      <c r="J128" s="151" t="s">
        <v>57</v>
      </c>
      <c r="K128" s="152">
        <v>14.52</v>
      </c>
    </row>
    <row r="129" spans="1:11" s="166" customFormat="1" ht="47.25" x14ac:dyDescent="0.2">
      <c r="A129" s="163" t="s">
        <v>483</v>
      </c>
      <c r="B129" s="149" t="s">
        <v>131</v>
      </c>
      <c r="C129" s="150" t="s">
        <v>178</v>
      </c>
      <c r="D129" s="164" t="s">
        <v>0</v>
      </c>
      <c r="E129" s="152">
        <f>E128</f>
        <v>1102.58</v>
      </c>
      <c r="F129" s="152">
        <f t="shared" si="57"/>
        <v>11.16</v>
      </c>
      <c r="G129" s="152">
        <f t="shared" si="58"/>
        <v>13.9</v>
      </c>
      <c r="H129" s="152">
        <f t="shared" si="59"/>
        <v>15325.86</v>
      </c>
      <c r="I129" s="165">
        <f t="shared" si="60"/>
        <v>6.4516933488117014E-3</v>
      </c>
      <c r="J129" s="151" t="s">
        <v>57</v>
      </c>
      <c r="K129" s="152">
        <v>11.16</v>
      </c>
    </row>
    <row r="130" spans="1:11" s="166" customFormat="1" ht="47.25" x14ac:dyDescent="0.2">
      <c r="A130" s="163" t="s">
        <v>484</v>
      </c>
      <c r="B130" s="149" t="s">
        <v>132</v>
      </c>
      <c r="C130" s="150" t="s">
        <v>133</v>
      </c>
      <c r="D130" s="164" t="s">
        <v>0</v>
      </c>
      <c r="E130" s="152">
        <v>577.96</v>
      </c>
      <c r="F130" s="152">
        <f t="shared" si="57"/>
        <v>13.02</v>
      </c>
      <c r="G130" s="152">
        <f t="shared" si="58"/>
        <v>16.21</v>
      </c>
      <c r="H130" s="152">
        <f t="shared" si="59"/>
        <v>9368.73</v>
      </c>
      <c r="I130" s="165">
        <f t="shared" si="60"/>
        <v>3.9439335233267588E-3</v>
      </c>
      <c r="J130" s="151" t="s">
        <v>57</v>
      </c>
      <c r="K130" s="152">
        <v>13.02</v>
      </c>
    </row>
    <row r="131" spans="1:11" s="166" customFormat="1" ht="47.25" x14ac:dyDescent="0.2">
      <c r="A131" s="163" t="s">
        <v>485</v>
      </c>
      <c r="B131" s="149" t="s">
        <v>392</v>
      </c>
      <c r="C131" s="180" t="s">
        <v>393</v>
      </c>
      <c r="D131" s="164" t="s">
        <v>0</v>
      </c>
      <c r="E131" s="152">
        <v>332.64</v>
      </c>
      <c r="F131" s="152">
        <f t="shared" ref="F131" si="61">ROUND(K131*(1-$K$9),2)</f>
        <v>19.96</v>
      </c>
      <c r="G131" s="152">
        <f t="shared" ref="G131" si="62">ROUND(F131*(IF(J131="O",(1+$E$9),IF(J131="E",(1+$E$18),(1+$E$26)))),2)</f>
        <v>24.85</v>
      </c>
      <c r="H131" s="152">
        <f t="shared" ref="H131" si="63">ROUND((E131*G131),2)</f>
        <v>8266.1</v>
      </c>
      <c r="I131" s="165">
        <f t="shared" si="60"/>
        <v>3.4797618137326325E-3</v>
      </c>
      <c r="J131" s="151" t="s">
        <v>57</v>
      </c>
      <c r="K131" s="152">
        <v>19.96</v>
      </c>
    </row>
    <row r="132" spans="1:11" s="166" customFormat="1" x14ac:dyDescent="0.2">
      <c r="A132" s="177"/>
      <c r="B132" s="153"/>
      <c r="C132" s="147" t="s">
        <v>10</v>
      </c>
      <c r="D132" s="153"/>
      <c r="E132" s="154"/>
      <c r="F132" s="161"/>
      <c r="G132" s="151"/>
      <c r="H132" s="146">
        <f>ROUND(SUM(H126:H131),2)</f>
        <v>69278.48</v>
      </c>
      <c r="I132" s="170">
        <f t="shared" si="60"/>
        <v>2.916400832526099E-2</v>
      </c>
      <c r="J132" s="155"/>
      <c r="K132" s="171"/>
    </row>
    <row r="133" spans="1:11" x14ac:dyDescent="0.2">
      <c r="A133" s="207"/>
      <c r="B133" s="174"/>
      <c r="C133" s="208"/>
      <c r="D133" s="209"/>
      <c r="E133" s="162"/>
      <c r="F133" s="210"/>
      <c r="G133" s="211"/>
      <c r="H133" s="210"/>
      <c r="I133" s="212"/>
      <c r="J133" s="156"/>
      <c r="K133" s="148"/>
    </row>
    <row r="134" spans="1:11" s="166" customFormat="1" x14ac:dyDescent="0.2">
      <c r="A134" s="145" t="s">
        <v>300</v>
      </c>
      <c r="B134" s="179"/>
      <c r="C134" s="147" t="s">
        <v>71</v>
      </c>
      <c r="D134" s="159"/>
      <c r="E134" s="160"/>
      <c r="F134" s="161"/>
      <c r="G134" s="161"/>
      <c r="H134" s="161"/>
      <c r="I134" s="151"/>
      <c r="J134" s="157"/>
      <c r="K134" s="162"/>
    </row>
    <row r="135" spans="1:11" s="166" customFormat="1" ht="47.25" x14ac:dyDescent="0.2">
      <c r="A135" s="163" t="s">
        <v>486</v>
      </c>
      <c r="B135" s="164" t="s">
        <v>467</v>
      </c>
      <c r="C135" s="180" t="s">
        <v>466</v>
      </c>
      <c r="D135" s="164" t="s">
        <v>15</v>
      </c>
      <c r="E135" s="152">
        <v>515</v>
      </c>
      <c r="F135" s="152">
        <f>ROUND(K135*(1-$K$9),2)</f>
        <v>9.52</v>
      </c>
      <c r="G135" s="152">
        <f>ROUND(F135*(IF(J135="O",(1+$E$9),IF(J135="E",(1+$E$18),(1+$E$26)))),2)</f>
        <v>11.85</v>
      </c>
      <c r="H135" s="152">
        <f>ROUND((E135*G135),2)</f>
        <v>6102.75</v>
      </c>
      <c r="I135" s="165">
        <f>H135/$H$248</f>
        <v>2.5690611544448801E-3</v>
      </c>
      <c r="J135" s="151" t="s">
        <v>57</v>
      </c>
      <c r="K135" s="152">
        <v>9.52</v>
      </c>
    </row>
    <row r="136" spans="1:11" s="166" customFormat="1" ht="31.5" x14ac:dyDescent="0.2">
      <c r="A136" s="163" t="s">
        <v>487</v>
      </c>
      <c r="B136" s="149" t="s">
        <v>140</v>
      </c>
      <c r="C136" s="150" t="s">
        <v>141</v>
      </c>
      <c r="D136" s="164" t="s">
        <v>0</v>
      </c>
      <c r="E136" s="152">
        <v>727.2</v>
      </c>
      <c r="F136" s="152">
        <f>ROUND(K136*(1-$K$9),2)</f>
        <v>28.74</v>
      </c>
      <c r="G136" s="152">
        <f>ROUND(F136*(IF(J136="O",(1+$E$9),IF(J136="E",(1+$E$18),(1+$E$26)))),2)</f>
        <v>35.79</v>
      </c>
      <c r="H136" s="152">
        <f>ROUND((E136*G136),2)</f>
        <v>26026.49</v>
      </c>
      <c r="I136" s="165">
        <f>H136/$H$248</f>
        <v>1.0956313865969953E-2</v>
      </c>
      <c r="J136" s="151" t="s">
        <v>57</v>
      </c>
      <c r="K136" s="152">
        <v>28.74</v>
      </c>
    </row>
    <row r="137" spans="1:11" s="166" customFormat="1" x14ac:dyDescent="0.2">
      <c r="A137" s="177"/>
      <c r="B137" s="153"/>
      <c r="C137" s="147" t="s">
        <v>10</v>
      </c>
      <c r="D137" s="153"/>
      <c r="E137" s="154"/>
      <c r="F137" s="161"/>
      <c r="G137" s="151"/>
      <c r="H137" s="146">
        <f>ROUND(SUM(H135:H136),2)</f>
        <v>32129.24</v>
      </c>
      <c r="I137" s="170">
        <f>H137/$H$248</f>
        <v>1.3525375020414832E-2</v>
      </c>
      <c r="J137" s="155"/>
      <c r="K137" s="171"/>
    </row>
    <row r="138" spans="1:11" x14ac:dyDescent="0.2">
      <c r="A138" s="207"/>
      <c r="B138" s="174"/>
      <c r="C138" s="208"/>
      <c r="D138" s="209"/>
      <c r="E138" s="162"/>
      <c r="F138" s="210"/>
      <c r="G138" s="211"/>
      <c r="H138" s="210"/>
      <c r="I138" s="212"/>
      <c r="J138" s="156"/>
      <c r="K138" s="148"/>
    </row>
    <row r="139" spans="1:11" s="166" customFormat="1" x14ac:dyDescent="0.2">
      <c r="A139" s="145" t="s">
        <v>301</v>
      </c>
      <c r="B139" s="179"/>
      <c r="C139" s="147" t="s">
        <v>72</v>
      </c>
      <c r="D139" s="153"/>
      <c r="E139" s="154"/>
      <c r="F139" s="168"/>
      <c r="G139" s="183"/>
      <c r="H139" s="168"/>
      <c r="I139" s="213"/>
      <c r="J139" s="157"/>
      <c r="K139" s="162"/>
    </row>
    <row r="140" spans="1:11" s="166" customFormat="1" ht="47.25" x14ac:dyDescent="0.2">
      <c r="A140" s="163" t="s">
        <v>488</v>
      </c>
      <c r="B140" s="149" t="s">
        <v>134</v>
      </c>
      <c r="C140" s="150" t="s">
        <v>135</v>
      </c>
      <c r="D140" s="164" t="s">
        <v>0</v>
      </c>
      <c r="E140" s="152">
        <v>42.72</v>
      </c>
      <c r="F140" s="152">
        <f>ROUND(K140*(1-$K$9),2)</f>
        <v>27.81</v>
      </c>
      <c r="G140" s="152">
        <f>ROUND(F140*(IF(J140="O",(1+$E$9),IF(J140="E",(1+$E$18),(1+$E$26)))),2)</f>
        <v>34.630000000000003</v>
      </c>
      <c r="H140" s="152">
        <f>ROUND((E140*G140),2)</f>
        <v>1479.39</v>
      </c>
      <c r="I140" s="165">
        <f t="shared" ref="I140:I145" si="64">H140/$H$248</f>
        <v>6.2277553255076998E-4</v>
      </c>
      <c r="J140" s="151" t="s">
        <v>57</v>
      </c>
      <c r="K140" s="152">
        <v>27.81</v>
      </c>
    </row>
    <row r="141" spans="1:11" s="166" customFormat="1" ht="47.25" x14ac:dyDescent="0.2">
      <c r="A141" s="163" t="s">
        <v>489</v>
      </c>
      <c r="B141" s="149" t="s">
        <v>136</v>
      </c>
      <c r="C141" s="150" t="s">
        <v>137</v>
      </c>
      <c r="D141" s="164" t="s">
        <v>0</v>
      </c>
      <c r="E141" s="152">
        <f>E140</f>
        <v>42.72</v>
      </c>
      <c r="F141" s="152">
        <f>ROUND(K141*(1-$K$9),2)</f>
        <v>20.12</v>
      </c>
      <c r="G141" s="152">
        <f>ROUND(F141*(IF(J141="O",(1+$E$9),IF(J141="E",(1+$E$18),(1+$E$26)))),2)</f>
        <v>25.05</v>
      </c>
      <c r="H141" s="152">
        <f>ROUND((E141*G141),2)</f>
        <v>1070.1400000000001</v>
      </c>
      <c r="I141" s="165">
        <f t="shared" si="64"/>
        <v>4.5049446623532738E-4</v>
      </c>
      <c r="J141" s="151" t="s">
        <v>57</v>
      </c>
      <c r="K141" s="152">
        <v>20.12</v>
      </c>
    </row>
    <row r="142" spans="1:11" s="166" customFormat="1" ht="47.25" x14ac:dyDescent="0.2">
      <c r="A142" s="163" t="s">
        <v>490</v>
      </c>
      <c r="B142" s="149" t="s">
        <v>394</v>
      </c>
      <c r="C142" s="180" t="s">
        <v>468</v>
      </c>
      <c r="D142" s="164" t="s">
        <v>0</v>
      </c>
      <c r="E142" s="152">
        <v>1828.69</v>
      </c>
      <c r="F142" s="152">
        <f>ROUND(K142*(1-$K$9),2)</f>
        <v>30.35</v>
      </c>
      <c r="G142" s="152">
        <f>ROUND(F142*(IF(J142="O",(1+$E$9),IF(J142="E",(1+$E$18),(1+$E$26)))),2)</f>
        <v>37.79</v>
      </c>
      <c r="H142" s="152">
        <f>ROUND((E142*G142),2)</f>
        <v>69106.2</v>
      </c>
      <c r="I142" s="165">
        <f t="shared" si="64"/>
        <v>2.9091483995133137E-2</v>
      </c>
      <c r="J142" s="151" t="s">
        <v>57</v>
      </c>
      <c r="K142" s="152">
        <v>30.35</v>
      </c>
    </row>
    <row r="143" spans="1:11" s="166" customFormat="1" ht="47.25" x14ac:dyDescent="0.2">
      <c r="A143" s="163" t="s">
        <v>491</v>
      </c>
      <c r="B143" s="149" t="s">
        <v>138</v>
      </c>
      <c r="C143" s="150" t="s">
        <v>139</v>
      </c>
      <c r="D143" s="164" t="s">
        <v>0</v>
      </c>
      <c r="E143" s="152">
        <v>108.42</v>
      </c>
      <c r="F143" s="152">
        <f>ROUND(K143*(1-$K$9),2)</f>
        <v>29.43</v>
      </c>
      <c r="G143" s="152">
        <f>ROUND(F143*(IF(J143="O",(1+$E$9),IF(J143="E",(1+$E$18),(1+$E$26)))),2)</f>
        <v>36.65</v>
      </c>
      <c r="H143" s="152">
        <f>ROUND((E143*G143),2)</f>
        <v>3973.59</v>
      </c>
      <c r="I143" s="165">
        <f t="shared" si="64"/>
        <v>1.6727533837516907E-3</v>
      </c>
      <c r="J143" s="151" t="s">
        <v>57</v>
      </c>
      <c r="K143" s="152">
        <v>29.43</v>
      </c>
    </row>
    <row r="144" spans="1:11" s="166" customFormat="1" x14ac:dyDescent="0.2">
      <c r="A144" s="177"/>
      <c r="B144" s="153"/>
      <c r="C144" s="147" t="s">
        <v>10</v>
      </c>
      <c r="D144" s="153"/>
      <c r="E144" s="154"/>
      <c r="F144" s="161"/>
      <c r="G144" s="151"/>
      <c r="H144" s="146">
        <f>ROUND(SUM(H140:H143),2)</f>
        <v>75629.320000000007</v>
      </c>
      <c r="I144" s="170">
        <f t="shared" si="64"/>
        <v>3.183750737767093E-2</v>
      </c>
      <c r="J144" s="155"/>
      <c r="K144" s="171"/>
    </row>
    <row r="145" spans="1:11" s="166" customFormat="1" x14ac:dyDescent="0.2">
      <c r="A145" s="177"/>
      <c r="B145" s="153"/>
      <c r="C145" s="147" t="s">
        <v>78</v>
      </c>
      <c r="D145" s="153"/>
      <c r="E145" s="154"/>
      <c r="F145" s="168"/>
      <c r="G145" s="169"/>
      <c r="H145" s="146">
        <f>ROUND(H132+H137+H144,2)</f>
        <v>177037.04</v>
      </c>
      <c r="I145" s="170">
        <f t="shared" si="64"/>
        <v>7.4526890723346756E-2</v>
      </c>
      <c r="J145" s="155"/>
      <c r="K145" s="171"/>
    </row>
    <row r="146" spans="1:11" s="166" customFormat="1" x14ac:dyDescent="0.2">
      <c r="A146" s="187"/>
      <c r="B146" s="188"/>
      <c r="C146" s="188"/>
      <c r="D146" s="188"/>
      <c r="E146" s="189"/>
      <c r="F146" s="189"/>
      <c r="G146" s="189"/>
      <c r="H146" s="189"/>
      <c r="I146" s="190"/>
      <c r="J146" s="156"/>
      <c r="K146" s="148"/>
    </row>
    <row r="147" spans="1:11" s="166" customFormat="1" x14ac:dyDescent="0.2">
      <c r="A147" s="145">
        <v>11</v>
      </c>
      <c r="B147" s="158"/>
      <c r="C147" s="147" t="s">
        <v>19</v>
      </c>
      <c r="D147" s="159"/>
      <c r="E147" s="160"/>
      <c r="F147" s="161"/>
      <c r="G147" s="160"/>
      <c r="H147" s="161"/>
      <c r="I147" s="151"/>
      <c r="J147" s="157"/>
      <c r="K147" s="162"/>
    </row>
    <row r="148" spans="1:11" s="166" customFormat="1" x14ac:dyDescent="0.2">
      <c r="A148" s="163" t="s">
        <v>316</v>
      </c>
      <c r="B148" s="149" t="s">
        <v>142</v>
      </c>
      <c r="C148" s="150" t="s">
        <v>143</v>
      </c>
      <c r="D148" s="164" t="s">
        <v>0</v>
      </c>
      <c r="E148" s="152">
        <v>8.4</v>
      </c>
      <c r="F148" s="152">
        <f t="shared" ref="F148:F152" si="65">ROUND(K148*(1-$K$9),2)</f>
        <v>216.7</v>
      </c>
      <c r="G148" s="152">
        <f t="shared" ref="G148:G152" si="66">ROUND(F148*(IF(J148="O",(1+$E$9),IF(J148="E",(1+$E$18),(1+$E$26)))),2)</f>
        <v>269.83</v>
      </c>
      <c r="H148" s="152">
        <f t="shared" ref="H148:H152" si="67">ROUND((E148*G148),2)</f>
        <v>2266.5700000000002</v>
      </c>
      <c r="I148" s="165">
        <f t="shared" ref="I148:I153" si="68">H148/$H$248</f>
        <v>9.5415295413217517E-4</v>
      </c>
      <c r="J148" s="151" t="s">
        <v>57</v>
      </c>
      <c r="K148" s="152">
        <v>216.7</v>
      </c>
    </row>
    <row r="149" spans="1:11" s="166" customFormat="1" x14ac:dyDescent="0.2">
      <c r="A149" s="163" t="s">
        <v>317</v>
      </c>
      <c r="B149" s="149" t="s">
        <v>459</v>
      </c>
      <c r="C149" s="185" t="s">
        <v>458</v>
      </c>
      <c r="D149" s="164" t="s">
        <v>15</v>
      </c>
      <c r="E149" s="152">
        <v>108</v>
      </c>
      <c r="F149" s="152">
        <f t="shared" ref="F149" si="69">ROUND(K149*(1-$K$9),2)</f>
        <v>16.37</v>
      </c>
      <c r="G149" s="152">
        <f t="shared" ref="G149" si="70">ROUND(F149*(IF(J149="O",(1+$E$9),IF(J149="E",(1+$E$18),(1+$E$26)))),2)</f>
        <v>20.38</v>
      </c>
      <c r="H149" s="152">
        <f t="shared" ref="H149" si="71">ROUND((E149*G149),2)</f>
        <v>2201.04</v>
      </c>
      <c r="I149" s="165">
        <f t="shared" si="68"/>
        <v>9.2656693513241712E-4</v>
      </c>
      <c r="J149" s="151" t="s">
        <v>57</v>
      </c>
      <c r="K149" s="152">
        <v>16.37</v>
      </c>
    </row>
    <row r="150" spans="1:11" s="166" customFormat="1" ht="31.5" x14ac:dyDescent="0.2">
      <c r="A150" s="163" t="s">
        <v>318</v>
      </c>
      <c r="B150" s="149" t="s">
        <v>461</v>
      </c>
      <c r="C150" s="180" t="s">
        <v>460</v>
      </c>
      <c r="D150" s="164" t="s">
        <v>8</v>
      </c>
      <c r="E150" s="152">
        <v>2</v>
      </c>
      <c r="F150" s="152">
        <f t="shared" si="65"/>
        <v>2973.06</v>
      </c>
      <c r="G150" s="152">
        <f t="shared" si="66"/>
        <v>3702.05</v>
      </c>
      <c r="H150" s="152">
        <f t="shared" si="67"/>
        <v>7404.1</v>
      </c>
      <c r="I150" s="165">
        <f t="shared" si="68"/>
        <v>3.1168875824219141E-3</v>
      </c>
      <c r="J150" s="151" t="s">
        <v>57</v>
      </c>
      <c r="K150" s="152">
        <v>2973.06</v>
      </c>
    </row>
    <row r="151" spans="1:11" s="166" customFormat="1" ht="31.5" x14ac:dyDescent="0.2">
      <c r="A151" s="163" t="s">
        <v>319</v>
      </c>
      <c r="B151" s="149" t="s">
        <v>463</v>
      </c>
      <c r="C151" s="178" t="s">
        <v>462</v>
      </c>
      <c r="D151" s="164" t="s">
        <v>8</v>
      </c>
      <c r="E151" s="152">
        <v>1</v>
      </c>
      <c r="F151" s="152">
        <f t="shared" si="65"/>
        <v>553.03</v>
      </c>
      <c r="G151" s="152">
        <f t="shared" si="66"/>
        <v>688.63</v>
      </c>
      <c r="H151" s="152">
        <f t="shared" si="67"/>
        <v>688.63</v>
      </c>
      <c r="I151" s="165">
        <f t="shared" si="68"/>
        <v>2.8989104629640369E-4</v>
      </c>
      <c r="J151" s="151" t="s">
        <v>57</v>
      </c>
      <c r="K151" s="152">
        <v>553.03</v>
      </c>
    </row>
    <row r="152" spans="1:11" s="166" customFormat="1" ht="31.5" x14ac:dyDescent="0.2">
      <c r="A152" s="163" t="s">
        <v>320</v>
      </c>
      <c r="B152" s="149" t="s">
        <v>465</v>
      </c>
      <c r="C152" s="180" t="s">
        <v>464</v>
      </c>
      <c r="D152" s="164" t="s">
        <v>8</v>
      </c>
      <c r="E152" s="152">
        <v>2</v>
      </c>
      <c r="F152" s="152">
        <f t="shared" si="65"/>
        <v>2508.77</v>
      </c>
      <c r="G152" s="152">
        <f t="shared" si="66"/>
        <v>3123.92</v>
      </c>
      <c r="H152" s="152">
        <f t="shared" si="67"/>
        <v>6247.84</v>
      </c>
      <c r="I152" s="165">
        <f t="shared" si="68"/>
        <v>2.6301393704783742E-3</v>
      </c>
      <c r="J152" s="151" t="s">
        <v>57</v>
      </c>
      <c r="K152" s="152">
        <v>2508.77</v>
      </c>
    </row>
    <row r="153" spans="1:11" x14ac:dyDescent="0.2">
      <c r="A153" s="177"/>
      <c r="B153" s="153"/>
      <c r="C153" s="147" t="s">
        <v>225</v>
      </c>
      <c r="D153" s="153"/>
      <c r="E153" s="154"/>
      <c r="F153" s="168"/>
      <c r="G153" s="169"/>
      <c r="H153" s="146">
        <f>ROUND(SUM(H148:H152),2)</f>
        <v>18808.18</v>
      </c>
      <c r="I153" s="170">
        <f t="shared" si="68"/>
        <v>7.9176378884612836E-3</v>
      </c>
      <c r="J153" s="155"/>
      <c r="K153" s="171"/>
    </row>
    <row r="154" spans="1:11" x14ac:dyDescent="0.2">
      <c r="A154" s="187"/>
      <c r="B154" s="188"/>
      <c r="C154" s="188"/>
      <c r="D154" s="188"/>
      <c r="E154" s="189"/>
      <c r="F154" s="189"/>
      <c r="G154" s="189"/>
      <c r="H154" s="189"/>
      <c r="I154" s="190"/>
      <c r="J154" s="155"/>
      <c r="K154" s="171"/>
    </row>
    <row r="155" spans="1:11" s="181" customFormat="1" x14ac:dyDescent="0.2">
      <c r="A155" s="145">
        <v>12</v>
      </c>
      <c r="B155" s="158"/>
      <c r="C155" s="147" t="s">
        <v>21</v>
      </c>
      <c r="D155" s="159"/>
      <c r="E155" s="160"/>
      <c r="F155" s="161"/>
      <c r="G155" s="160"/>
      <c r="H155" s="161"/>
      <c r="I155" s="151"/>
      <c r="J155" s="156"/>
      <c r="K155" s="148"/>
    </row>
    <row r="156" spans="1:11" s="166" customFormat="1" x14ac:dyDescent="0.2">
      <c r="A156" s="145" t="s">
        <v>255</v>
      </c>
      <c r="B156" s="182"/>
      <c r="C156" s="147" t="s">
        <v>231</v>
      </c>
      <c r="D156" s="153"/>
      <c r="E156" s="154"/>
      <c r="F156" s="168"/>
      <c r="G156" s="183"/>
      <c r="H156" s="161"/>
      <c r="I156" s="151"/>
      <c r="J156" s="157"/>
      <c r="K156" s="162"/>
    </row>
    <row r="157" spans="1:11" s="166" customFormat="1" ht="31.5" customHeight="1" x14ac:dyDescent="0.2">
      <c r="A157" s="163" t="s">
        <v>321</v>
      </c>
      <c r="B157" s="149" t="s">
        <v>181</v>
      </c>
      <c r="C157" s="150" t="s">
        <v>182</v>
      </c>
      <c r="D157" s="164" t="s">
        <v>15</v>
      </c>
      <c r="E157" s="152">
        <v>6</v>
      </c>
      <c r="F157" s="152">
        <f t="shared" ref="F157" si="72">ROUND(K157*(1-$K$9),2)</f>
        <v>21.06</v>
      </c>
      <c r="G157" s="152">
        <f t="shared" ref="G157" si="73">ROUND(F157*(IF(J157="O",(1+$E$9),IF(J157="E",(1+$E$18),(1+$E$26)))),2)</f>
        <v>26.22</v>
      </c>
      <c r="H157" s="152">
        <f t="shared" ref="H157" si="74">ROUND((E157*G157),2)</f>
        <v>157.32</v>
      </c>
      <c r="I157" s="165">
        <f>H157/$H$248</f>
        <v>6.622665205313482E-5</v>
      </c>
      <c r="J157" s="151" t="s">
        <v>57</v>
      </c>
      <c r="K157" s="152">
        <v>21.062999999999999</v>
      </c>
    </row>
    <row r="158" spans="1:11" s="166" customFormat="1" x14ac:dyDescent="0.2">
      <c r="A158" s="177"/>
      <c r="B158" s="153"/>
      <c r="C158" s="147" t="s">
        <v>10</v>
      </c>
      <c r="D158" s="153"/>
      <c r="E158" s="154"/>
      <c r="F158" s="161"/>
      <c r="G158" s="151"/>
      <c r="H158" s="146">
        <f>ROUND(SUM(H157:H157),2)</f>
        <v>157.32</v>
      </c>
      <c r="I158" s="170">
        <f>H158/$H$248</f>
        <v>6.622665205313482E-5</v>
      </c>
      <c r="J158" s="155"/>
      <c r="K158" s="171"/>
    </row>
    <row r="159" spans="1:11" s="166" customFormat="1" x14ac:dyDescent="0.2">
      <c r="A159" s="214"/>
      <c r="B159" s="209"/>
      <c r="C159" s="208"/>
      <c r="D159" s="209"/>
      <c r="E159" s="215"/>
      <c r="F159" s="162"/>
      <c r="G159" s="162"/>
      <c r="H159" s="210"/>
      <c r="I159" s="216"/>
      <c r="J159" s="156"/>
      <c r="K159" s="148"/>
    </row>
    <row r="160" spans="1:11" s="166" customFormat="1" x14ac:dyDescent="0.2">
      <c r="A160" s="145" t="s">
        <v>256</v>
      </c>
      <c r="B160" s="179"/>
      <c r="C160" s="147" t="s">
        <v>232</v>
      </c>
      <c r="D160" s="153"/>
      <c r="E160" s="154"/>
      <c r="F160" s="161"/>
      <c r="G160" s="161"/>
      <c r="H160" s="161"/>
      <c r="I160" s="151"/>
      <c r="J160" s="157"/>
      <c r="K160" s="162"/>
    </row>
    <row r="161" spans="1:11" s="166" customFormat="1" ht="47.25" x14ac:dyDescent="0.2">
      <c r="A161" s="163" t="s">
        <v>322</v>
      </c>
      <c r="B161" s="149" t="s">
        <v>227</v>
      </c>
      <c r="C161" s="150" t="s">
        <v>228</v>
      </c>
      <c r="D161" s="164" t="s">
        <v>15</v>
      </c>
      <c r="E161" s="152">
        <v>224.8</v>
      </c>
      <c r="F161" s="152">
        <f>ROUND(K161*(1-$K$9),2)</f>
        <v>41.74</v>
      </c>
      <c r="G161" s="152">
        <f>ROUND(F161*(IF(J161="O",(1+$E$9),IF(J161="E",(1+$E$18),(1+$E$26)))),2)</f>
        <v>51.97</v>
      </c>
      <c r="H161" s="152">
        <f>ROUND((E161*G161),2)</f>
        <v>11682.86</v>
      </c>
      <c r="I161" s="165">
        <f t="shared" ref="I161:I166" si="75">H161/$H$248</f>
        <v>4.9181077053488858E-3</v>
      </c>
      <c r="J161" s="151" t="s">
        <v>57</v>
      </c>
      <c r="K161" s="152">
        <v>41.74</v>
      </c>
    </row>
    <row r="162" spans="1:11" s="166" customFormat="1" ht="47.25" x14ac:dyDescent="0.2">
      <c r="A162" s="163" t="s">
        <v>492</v>
      </c>
      <c r="B162" s="149" t="s">
        <v>229</v>
      </c>
      <c r="C162" s="150" t="s">
        <v>230</v>
      </c>
      <c r="D162" s="164" t="s">
        <v>15</v>
      </c>
      <c r="E162" s="152">
        <v>224.8</v>
      </c>
      <c r="F162" s="152">
        <f>ROUND(K162*(1-$K$9),2)</f>
        <v>70.349999999999994</v>
      </c>
      <c r="G162" s="152">
        <f>ROUND(F162*(IF(J162="O",(1+$E$9),IF(J162="E",(1+$E$18),(1+$E$26)))),2)</f>
        <v>87.6</v>
      </c>
      <c r="H162" s="152">
        <f>ROUND((E162*G162),2)</f>
        <v>19692.48</v>
      </c>
      <c r="I162" s="165">
        <f t="shared" si="75"/>
        <v>8.2898997013940781E-3</v>
      </c>
      <c r="J162" s="151" t="s">
        <v>57</v>
      </c>
      <c r="K162" s="152">
        <v>70.349999999999994</v>
      </c>
    </row>
    <row r="163" spans="1:11" s="166" customFormat="1" ht="78.75" x14ac:dyDescent="0.2">
      <c r="A163" s="163" t="s">
        <v>493</v>
      </c>
      <c r="B163" s="149" t="s">
        <v>238</v>
      </c>
      <c r="C163" s="150" t="s">
        <v>239</v>
      </c>
      <c r="D163" s="164" t="s">
        <v>8</v>
      </c>
      <c r="E163" s="152">
        <v>20</v>
      </c>
      <c r="F163" s="152">
        <f>ROUND(K163*(1-$K$9),2)</f>
        <v>651.65</v>
      </c>
      <c r="G163" s="152">
        <f>ROUND(F163*(IF(J163="O",(1+$E$9),IF(J163="E",(1+$E$18),(1+$E$26)))),2)</f>
        <v>811.43</v>
      </c>
      <c r="H163" s="152">
        <f>ROUND((E163*G163),2)</f>
        <v>16228.6</v>
      </c>
      <c r="I163" s="165">
        <f t="shared" si="75"/>
        <v>6.831717807713601E-3</v>
      </c>
      <c r="J163" s="151" t="s">
        <v>57</v>
      </c>
      <c r="K163" s="152">
        <v>651.65</v>
      </c>
    </row>
    <row r="164" spans="1:11" s="166" customFormat="1" ht="31.5" x14ac:dyDescent="0.2">
      <c r="A164" s="163" t="s">
        <v>494</v>
      </c>
      <c r="B164" s="149" t="s">
        <v>398</v>
      </c>
      <c r="C164" s="178" t="s">
        <v>397</v>
      </c>
      <c r="D164" s="164" t="s">
        <v>8</v>
      </c>
      <c r="E164" s="152">
        <v>36</v>
      </c>
      <c r="F164" s="152">
        <f>ROUND(K164*(1-$K$9),2)</f>
        <v>10.4</v>
      </c>
      <c r="G164" s="152">
        <f>ROUND(F164*(IF(J164="O",(1+$E$9),IF(J164="E",(1+$E$18),(1+$E$26)))),2)</f>
        <v>12.95</v>
      </c>
      <c r="H164" s="152">
        <f>ROUND((E164*G164),2)</f>
        <v>466.2</v>
      </c>
      <c r="I164" s="165">
        <f t="shared" si="75"/>
        <v>1.9625518171352308E-4</v>
      </c>
      <c r="J164" s="151" t="s">
        <v>57</v>
      </c>
      <c r="K164" s="152">
        <v>10.4</v>
      </c>
    </row>
    <row r="165" spans="1:11" s="166" customFormat="1" ht="31.5" x14ac:dyDescent="0.2">
      <c r="A165" s="163" t="s">
        <v>495</v>
      </c>
      <c r="B165" s="149" t="s">
        <v>396</v>
      </c>
      <c r="C165" s="178" t="s">
        <v>395</v>
      </c>
      <c r="D165" s="164" t="s">
        <v>8</v>
      </c>
      <c r="E165" s="152">
        <v>18</v>
      </c>
      <c r="F165" s="152">
        <f>ROUND(K165*(1-$K$9),2)</f>
        <v>10.46</v>
      </c>
      <c r="G165" s="152">
        <f>ROUND(F165*(IF(J165="O",(1+$E$9),IF(J165="E",(1+$E$18),(1+$E$26)))),2)</f>
        <v>13.02</v>
      </c>
      <c r="H165" s="152">
        <f>ROUND((E165*G165),2)</f>
        <v>234.36</v>
      </c>
      <c r="I165" s="165">
        <f t="shared" si="75"/>
        <v>9.8658010266798103E-5</v>
      </c>
      <c r="J165" s="151" t="s">
        <v>57</v>
      </c>
      <c r="K165" s="152">
        <v>10.46</v>
      </c>
    </row>
    <row r="166" spans="1:11" s="166" customFormat="1" x14ac:dyDescent="0.2">
      <c r="A166" s="177"/>
      <c r="B166" s="153"/>
      <c r="C166" s="147" t="s">
        <v>10</v>
      </c>
      <c r="D166" s="153"/>
      <c r="E166" s="154"/>
      <c r="F166" s="168"/>
      <c r="G166" s="169"/>
      <c r="H166" s="146">
        <f>ROUND(SUM(H161:H165),2)</f>
        <v>48304.5</v>
      </c>
      <c r="I166" s="170">
        <f t="shared" si="75"/>
        <v>2.0334638406436886E-2</v>
      </c>
      <c r="J166" s="155"/>
      <c r="K166" s="171"/>
    </row>
    <row r="167" spans="1:11" s="166" customFormat="1" x14ac:dyDescent="0.2">
      <c r="A167" s="214"/>
      <c r="B167" s="209"/>
      <c r="C167" s="208"/>
      <c r="D167" s="209"/>
      <c r="E167" s="215"/>
      <c r="F167" s="210"/>
      <c r="G167" s="211"/>
      <c r="H167" s="210"/>
      <c r="I167" s="216"/>
      <c r="J167" s="156"/>
      <c r="K167" s="148"/>
    </row>
    <row r="168" spans="1:11" s="166" customFormat="1" x14ac:dyDescent="0.2">
      <c r="A168" s="145" t="s">
        <v>257</v>
      </c>
      <c r="B168" s="182"/>
      <c r="C168" s="147" t="s">
        <v>233</v>
      </c>
      <c r="D168" s="153"/>
      <c r="E168" s="154"/>
      <c r="F168" s="168"/>
      <c r="G168" s="183"/>
      <c r="H168" s="161"/>
      <c r="I168" s="151"/>
      <c r="J168" s="157"/>
      <c r="K168" s="162"/>
    </row>
    <row r="169" spans="1:11" s="166" customFormat="1" ht="47.25" x14ac:dyDescent="0.2">
      <c r="A169" s="163" t="s">
        <v>323</v>
      </c>
      <c r="B169" s="149" t="s">
        <v>179</v>
      </c>
      <c r="C169" s="150" t="s">
        <v>180</v>
      </c>
      <c r="D169" s="164" t="s">
        <v>15</v>
      </c>
      <c r="E169" s="152">
        <v>12</v>
      </c>
      <c r="F169" s="152">
        <f t="shared" ref="F169" si="76">ROUND(K169*(1-$K$9),2)</f>
        <v>20.63</v>
      </c>
      <c r="G169" s="152">
        <f t="shared" ref="G169" si="77">ROUND(F169*(IF(J169="O",(1+$E$9),IF(J169="E",(1+$E$18),(1+$E$26)))),2)</f>
        <v>25.69</v>
      </c>
      <c r="H169" s="152">
        <f t="shared" ref="H169" si="78">ROUND((E169*G169),2)</f>
        <v>308.27999999999997</v>
      </c>
      <c r="I169" s="165">
        <f>H169/$H$248</f>
        <v>1.2977594898894228E-4</v>
      </c>
      <c r="J169" s="151" t="s">
        <v>57</v>
      </c>
      <c r="K169" s="152">
        <v>20.63</v>
      </c>
    </row>
    <row r="170" spans="1:11" s="166" customFormat="1" x14ac:dyDescent="0.2">
      <c r="A170" s="184"/>
      <c r="B170" s="159"/>
      <c r="C170" s="147" t="s">
        <v>10</v>
      </c>
      <c r="D170" s="153"/>
      <c r="E170" s="154"/>
      <c r="F170" s="168"/>
      <c r="G170" s="169"/>
      <c r="H170" s="146">
        <f>ROUND(SUM(H169:H169),2)</f>
        <v>308.27999999999997</v>
      </c>
      <c r="I170" s="170">
        <f>H170/$H$248</f>
        <v>1.2977594898894228E-4</v>
      </c>
      <c r="J170" s="155"/>
      <c r="K170" s="171"/>
    </row>
    <row r="171" spans="1:11" s="166" customFormat="1" x14ac:dyDescent="0.2">
      <c r="A171" s="217"/>
      <c r="B171" s="174"/>
      <c r="C171" s="218"/>
      <c r="D171" s="174"/>
      <c r="E171" s="162"/>
      <c r="F171" s="162"/>
      <c r="G171" s="162"/>
      <c r="H171" s="162"/>
      <c r="I171" s="219"/>
      <c r="J171" s="156"/>
      <c r="K171" s="148"/>
    </row>
    <row r="172" spans="1:11" s="166" customFormat="1" x14ac:dyDescent="0.2">
      <c r="A172" s="145" t="s">
        <v>496</v>
      </c>
      <c r="B172" s="182"/>
      <c r="C172" s="147" t="s">
        <v>82</v>
      </c>
      <c r="D172" s="153"/>
      <c r="E172" s="154"/>
      <c r="F172" s="168"/>
      <c r="G172" s="183"/>
      <c r="H172" s="161"/>
      <c r="I172" s="151"/>
      <c r="J172" s="157"/>
      <c r="K172" s="162"/>
    </row>
    <row r="173" spans="1:11" s="166" customFormat="1" ht="63" x14ac:dyDescent="0.2">
      <c r="A173" s="163" t="s">
        <v>497</v>
      </c>
      <c r="B173" s="149" t="s">
        <v>183</v>
      </c>
      <c r="C173" s="150" t="s">
        <v>184</v>
      </c>
      <c r="D173" s="164" t="s">
        <v>8</v>
      </c>
      <c r="E173" s="152">
        <v>1</v>
      </c>
      <c r="F173" s="152">
        <f t="shared" ref="F173" si="79">ROUND(K173*(1-$K$9),2)</f>
        <v>76.760000000000005</v>
      </c>
      <c r="G173" s="152">
        <f t="shared" ref="G173" si="80">ROUND(F173*(IF(J173="O",(1+$E$9),IF(J173="E",(1+$E$18),(1+$E$26)))),2)</f>
        <v>95.58</v>
      </c>
      <c r="H173" s="152">
        <f t="shared" ref="H173" si="81">ROUND((E173*G173),2)</f>
        <v>95.58</v>
      </c>
      <c r="I173" s="165">
        <f>H173/$H$248</f>
        <v>4.0236100961343925E-5</v>
      </c>
      <c r="J173" s="151" t="s">
        <v>57</v>
      </c>
      <c r="K173" s="152">
        <v>76.760000000000005</v>
      </c>
    </row>
    <row r="174" spans="1:11" s="166" customFormat="1" ht="47.25" x14ac:dyDescent="0.2">
      <c r="A174" s="163" t="s">
        <v>498</v>
      </c>
      <c r="B174" s="149" t="s">
        <v>432</v>
      </c>
      <c r="C174" s="180" t="s">
        <v>431</v>
      </c>
      <c r="D174" s="164" t="s">
        <v>8</v>
      </c>
      <c r="E174" s="152">
        <v>1</v>
      </c>
      <c r="F174" s="152">
        <f t="shared" ref="F174" si="82">ROUND(K174*(1-$K$9),2)</f>
        <v>47.51</v>
      </c>
      <c r="G174" s="152">
        <f t="shared" ref="G174" si="83">ROUND(F174*(IF(J174="O",(1+$E$9),IF(J174="E",(1+$E$18),(1+$E$26)))),2)</f>
        <v>59.16</v>
      </c>
      <c r="H174" s="152">
        <f t="shared" ref="H174" si="84">ROUND((E174*G174),2)</f>
        <v>59.16</v>
      </c>
      <c r="I174" s="165">
        <f>H174/$H$248</f>
        <v>2.4904454204573198E-5</v>
      </c>
      <c r="J174" s="151" t="s">
        <v>57</v>
      </c>
      <c r="K174" s="152">
        <v>47.51</v>
      </c>
    </row>
    <row r="175" spans="1:11" ht="47.25" x14ac:dyDescent="0.2">
      <c r="A175" s="163" t="s">
        <v>499</v>
      </c>
      <c r="B175" s="149" t="s">
        <v>434</v>
      </c>
      <c r="C175" s="178" t="s">
        <v>433</v>
      </c>
      <c r="D175" s="164" t="s">
        <v>8</v>
      </c>
      <c r="E175" s="152">
        <v>1</v>
      </c>
      <c r="F175" s="152">
        <f>ROUND(K175*(1-$K$9),2)</f>
        <v>162.91999999999999</v>
      </c>
      <c r="G175" s="152">
        <f>ROUND(F175*(IF(J175="O",(1+$E$9),IF(J175="E",(1+$E$18),(1+$E$26)))),2)</f>
        <v>202.87</v>
      </c>
      <c r="H175" s="152">
        <f>ROUND((E175*G175),2)</f>
        <v>202.87</v>
      </c>
      <c r="I175" s="165">
        <f>H175/$H$248</f>
        <v>8.5401734693741802E-5</v>
      </c>
      <c r="J175" s="151" t="s">
        <v>57</v>
      </c>
      <c r="K175" s="152">
        <v>162.91999999999999</v>
      </c>
    </row>
    <row r="176" spans="1:11" x14ac:dyDescent="0.2">
      <c r="A176" s="177"/>
      <c r="B176" s="153"/>
      <c r="C176" s="147" t="s">
        <v>10</v>
      </c>
      <c r="D176" s="153"/>
      <c r="E176" s="154"/>
      <c r="F176" s="168"/>
      <c r="G176" s="169"/>
      <c r="H176" s="146">
        <f>ROUND(SUM(H173:H175),2)</f>
        <v>357.61</v>
      </c>
      <c r="I176" s="170">
        <f>H176/$H$248</f>
        <v>1.5054228985965894E-4</v>
      </c>
      <c r="J176" s="155"/>
      <c r="K176" s="171"/>
    </row>
    <row r="177" spans="1:12" s="181" customFormat="1" x14ac:dyDescent="0.2">
      <c r="A177" s="214"/>
      <c r="B177" s="209"/>
      <c r="C177" s="208"/>
      <c r="D177" s="209"/>
      <c r="E177" s="215"/>
      <c r="F177" s="210"/>
      <c r="G177" s="211"/>
      <c r="H177" s="210"/>
      <c r="I177" s="216"/>
      <c r="J177" s="156"/>
      <c r="K177" s="148"/>
    </row>
    <row r="178" spans="1:12" s="166" customFormat="1" x14ac:dyDescent="0.2">
      <c r="A178" s="145" t="s">
        <v>500</v>
      </c>
      <c r="B178" s="182"/>
      <c r="C178" s="147" t="s">
        <v>83</v>
      </c>
      <c r="D178" s="153"/>
      <c r="E178" s="154"/>
      <c r="F178" s="168"/>
      <c r="G178" s="183"/>
      <c r="H178" s="161"/>
      <c r="I178" s="151"/>
      <c r="J178" s="157"/>
      <c r="K178" s="162"/>
    </row>
    <row r="179" spans="1:12" s="166" customFormat="1" ht="47.25" x14ac:dyDescent="0.2">
      <c r="A179" s="163" t="s">
        <v>501</v>
      </c>
      <c r="B179" s="149" t="s">
        <v>199</v>
      </c>
      <c r="C179" s="150" t="s">
        <v>200</v>
      </c>
      <c r="D179" s="164" t="s">
        <v>8</v>
      </c>
      <c r="E179" s="152">
        <v>3</v>
      </c>
      <c r="F179" s="152">
        <f t="shared" ref="F179:F180" si="85">ROUND(K179*(1-$K$9),2)</f>
        <v>95.3</v>
      </c>
      <c r="G179" s="152">
        <f t="shared" ref="G179:G180" si="86">ROUND(F179*(IF(J179="O",(1+$E$9),IF(J179="E",(1+$E$18),(1+$E$26)))),2)</f>
        <v>118.67</v>
      </c>
      <c r="H179" s="152">
        <f t="shared" ref="H179:H180" si="87">ROUND((E179*G179),2)</f>
        <v>356.01</v>
      </c>
      <c r="I179" s="165">
        <f>H179/$H$248</f>
        <v>1.4986874140246966E-4</v>
      </c>
      <c r="J179" s="151" t="s">
        <v>57</v>
      </c>
      <c r="K179" s="152">
        <v>95.3</v>
      </c>
    </row>
    <row r="180" spans="1:12" s="166" customFormat="1" x14ac:dyDescent="0.2">
      <c r="A180" s="163" t="s">
        <v>502</v>
      </c>
      <c r="B180" s="149" t="s">
        <v>201</v>
      </c>
      <c r="C180" s="150" t="s">
        <v>202</v>
      </c>
      <c r="D180" s="164" t="s">
        <v>8</v>
      </c>
      <c r="E180" s="152">
        <v>1</v>
      </c>
      <c r="F180" s="152">
        <f t="shared" si="85"/>
        <v>158.47</v>
      </c>
      <c r="G180" s="152">
        <f t="shared" si="86"/>
        <v>197.33</v>
      </c>
      <c r="H180" s="152">
        <f t="shared" si="87"/>
        <v>197.33</v>
      </c>
      <c r="I180" s="165">
        <f>H180/$H$248</f>
        <v>8.3069573160723974E-5</v>
      </c>
      <c r="J180" s="151" t="s">
        <v>57</v>
      </c>
      <c r="K180" s="152">
        <v>158.47</v>
      </c>
    </row>
    <row r="181" spans="1:12" s="166" customFormat="1" x14ac:dyDescent="0.2">
      <c r="A181" s="158"/>
      <c r="B181" s="159"/>
      <c r="C181" s="147" t="s">
        <v>10</v>
      </c>
      <c r="D181" s="153"/>
      <c r="E181" s="161"/>
      <c r="F181" s="168"/>
      <c r="G181" s="169"/>
      <c r="H181" s="146">
        <f>ROUND(SUM(H179:H180),2)</f>
        <v>553.34</v>
      </c>
      <c r="I181" s="170">
        <f>H181/$H$248</f>
        <v>2.3293831456319363E-4</v>
      </c>
      <c r="J181" s="155"/>
      <c r="K181" s="171"/>
    </row>
    <row r="182" spans="1:12" s="166" customFormat="1" x14ac:dyDescent="0.2">
      <c r="A182" s="207"/>
      <c r="B182" s="174"/>
      <c r="C182" s="147" t="s">
        <v>225</v>
      </c>
      <c r="D182" s="209"/>
      <c r="E182" s="162"/>
      <c r="F182" s="210"/>
      <c r="G182" s="211"/>
      <c r="H182" s="210">
        <f>SUM(H158,H166,H170,H176,H181)</f>
        <v>49681.049999999996</v>
      </c>
      <c r="I182" s="237"/>
      <c r="J182" s="148"/>
      <c r="K182" s="148"/>
    </row>
    <row r="183" spans="1:12" s="181" customFormat="1" x14ac:dyDescent="0.2">
      <c r="A183" s="207"/>
      <c r="B183" s="174"/>
      <c r="C183" s="174"/>
      <c r="D183" s="208"/>
      <c r="E183" s="209"/>
      <c r="F183" s="162"/>
      <c r="G183" s="210"/>
      <c r="H183" s="211"/>
      <c r="I183" s="210"/>
      <c r="J183" s="212"/>
      <c r="K183" s="156"/>
      <c r="L183" s="148"/>
    </row>
    <row r="184" spans="1:12" s="166" customFormat="1" x14ac:dyDescent="0.2">
      <c r="A184" s="145">
        <v>13</v>
      </c>
      <c r="B184" s="158"/>
      <c r="C184" s="147" t="s">
        <v>22</v>
      </c>
      <c r="D184" s="159"/>
      <c r="E184" s="160"/>
      <c r="F184" s="161"/>
      <c r="G184" s="160"/>
      <c r="H184" s="161"/>
      <c r="I184" s="151"/>
      <c r="J184" s="157"/>
      <c r="K184" s="162"/>
    </row>
    <row r="185" spans="1:12" s="166" customFormat="1" ht="47.25" x14ac:dyDescent="0.2">
      <c r="A185" s="163" t="s">
        <v>324</v>
      </c>
      <c r="B185" s="149" t="s">
        <v>399</v>
      </c>
      <c r="C185" s="150" t="s">
        <v>404</v>
      </c>
      <c r="D185" s="164" t="s">
        <v>15</v>
      </c>
      <c r="E185" s="152">
        <v>820</v>
      </c>
      <c r="F185" s="152">
        <f>ROUND(K185*(1-$K$9),2)</f>
        <v>2.4900000000000002</v>
      </c>
      <c r="G185" s="152">
        <f>ROUND(F185*(IF(J185="O",(1+$E$9),IF(J185="E",(1+$E$18),(1+$E$26)))),2)</f>
        <v>3.1</v>
      </c>
      <c r="H185" s="152">
        <f>ROUND((E185*G185),2)</f>
        <v>2542</v>
      </c>
      <c r="I185" s="165">
        <f t="shared" ref="I185:I216" si="88">H185/$H$248</f>
        <v>1.0701001113594501E-3</v>
      </c>
      <c r="J185" s="151" t="s">
        <v>57</v>
      </c>
      <c r="K185" s="152">
        <v>2.4900000000000002</v>
      </c>
    </row>
    <row r="186" spans="1:12" s="166" customFormat="1" ht="47.25" x14ac:dyDescent="0.2">
      <c r="A186" s="163" t="s">
        <v>325</v>
      </c>
      <c r="B186" s="149" t="s">
        <v>400</v>
      </c>
      <c r="C186" s="150" t="s">
        <v>403</v>
      </c>
      <c r="D186" s="164" t="s">
        <v>15</v>
      </c>
      <c r="E186" s="152">
        <v>2311.8000000000002</v>
      </c>
      <c r="F186" s="152">
        <f t="shared" ref="F186:F191" si="89">ROUND(K186*(1-$K$9),2)</f>
        <v>3.63</v>
      </c>
      <c r="G186" s="152">
        <f t="shared" ref="G186:G191" si="90">ROUND(F186*(IF(J186="O",(1+$E$9),IF(J186="E",(1+$E$18),(1+$E$26)))),2)</f>
        <v>4.5199999999999996</v>
      </c>
      <c r="H186" s="152">
        <f t="shared" ref="H186:H191" si="91">ROUND((E186*G186),2)</f>
        <v>10449.34</v>
      </c>
      <c r="I186" s="165">
        <f t="shared" si="88"/>
        <v>4.3988355222788185E-3</v>
      </c>
      <c r="J186" s="151" t="s">
        <v>57</v>
      </c>
      <c r="K186" s="152">
        <v>3.63</v>
      </c>
    </row>
    <row r="187" spans="1:12" s="166" customFormat="1" ht="47.25" x14ac:dyDescent="0.2">
      <c r="A187" s="163" t="s">
        <v>326</v>
      </c>
      <c r="B187" s="149" t="s">
        <v>407</v>
      </c>
      <c r="C187" s="180" t="s">
        <v>406</v>
      </c>
      <c r="D187" s="164" t="s">
        <v>15</v>
      </c>
      <c r="E187" s="152">
        <v>100.1</v>
      </c>
      <c r="F187" s="152">
        <f t="shared" ref="F187" si="92">ROUND(K187*(1-$K$9),2)</f>
        <v>5.94</v>
      </c>
      <c r="G187" s="152">
        <f t="shared" ref="G187" si="93">ROUND(F187*(IF(J187="O",(1+$E$9),IF(J187="E",(1+$E$18),(1+$E$26)))),2)</f>
        <v>7.4</v>
      </c>
      <c r="H187" s="152">
        <f t="shared" ref="H187" si="94">ROUND((E187*G187),2)</f>
        <v>740.74</v>
      </c>
      <c r="I187" s="165">
        <f t="shared" si="88"/>
        <v>3.118276776114867E-4</v>
      </c>
      <c r="J187" s="151" t="s">
        <v>57</v>
      </c>
      <c r="K187" s="152">
        <v>5.94</v>
      </c>
    </row>
    <row r="188" spans="1:12" s="166" customFormat="1" ht="47.25" x14ac:dyDescent="0.2">
      <c r="A188" s="163" t="s">
        <v>327</v>
      </c>
      <c r="B188" s="149" t="s">
        <v>401</v>
      </c>
      <c r="C188" s="150" t="s">
        <v>402</v>
      </c>
      <c r="D188" s="164" t="s">
        <v>15</v>
      </c>
      <c r="E188" s="152">
        <v>127.1</v>
      </c>
      <c r="F188" s="152">
        <f t="shared" si="89"/>
        <v>8.1199999999999992</v>
      </c>
      <c r="G188" s="152">
        <f t="shared" si="90"/>
        <v>10.11</v>
      </c>
      <c r="H188" s="152">
        <f t="shared" si="91"/>
        <v>1284.98</v>
      </c>
      <c r="I188" s="165">
        <f t="shared" si="88"/>
        <v>5.4093518532441639E-4</v>
      </c>
      <c r="J188" s="151" t="s">
        <v>57</v>
      </c>
      <c r="K188" s="152">
        <v>8.1199999999999992</v>
      </c>
    </row>
    <row r="189" spans="1:12" s="166" customFormat="1" ht="48" customHeight="1" x14ac:dyDescent="0.2">
      <c r="A189" s="163" t="s">
        <v>328</v>
      </c>
      <c r="B189" s="149" t="s">
        <v>408</v>
      </c>
      <c r="C189" s="180" t="s">
        <v>405</v>
      </c>
      <c r="D189" s="164" t="s">
        <v>15</v>
      </c>
      <c r="E189" s="152">
        <v>230.4</v>
      </c>
      <c r="F189" s="152">
        <f t="shared" ref="F189" si="95">ROUND(K189*(1-$K$9),2)</f>
        <v>15.32</v>
      </c>
      <c r="G189" s="152">
        <f t="shared" ref="G189" si="96">ROUND(F189*(IF(J189="O",(1+$E$9),IF(J189="E",(1+$E$18),(1+$E$26)))),2)</f>
        <v>19.079999999999998</v>
      </c>
      <c r="H189" s="152">
        <f t="shared" ref="H189" si="97">ROUND((E189*G189),2)</f>
        <v>4396.03</v>
      </c>
      <c r="I189" s="165">
        <f t="shared" si="88"/>
        <v>1.8505870151610871E-3</v>
      </c>
      <c r="J189" s="151" t="s">
        <v>57</v>
      </c>
      <c r="K189" s="152">
        <v>15.32</v>
      </c>
    </row>
    <row r="190" spans="1:12" s="166" customFormat="1" ht="47.25" x14ac:dyDescent="0.2">
      <c r="A190" s="163" t="s">
        <v>329</v>
      </c>
      <c r="B190" s="149" t="s">
        <v>144</v>
      </c>
      <c r="C190" s="150" t="s">
        <v>145</v>
      </c>
      <c r="D190" s="164" t="s">
        <v>8</v>
      </c>
      <c r="E190" s="152">
        <v>113</v>
      </c>
      <c r="F190" s="152">
        <f t="shared" si="89"/>
        <v>8.1199999999999992</v>
      </c>
      <c r="G190" s="152">
        <f t="shared" si="90"/>
        <v>10.11</v>
      </c>
      <c r="H190" s="152">
        <f t="shared" si="91"/>
        <v>1142.43</v>
      </c>
      <c r="I190" s="165">
        <f t="shared" si="88"/>
        <v>4.8092622746670997E-4</v>
      </c>
      <c r="J190" s="151" t="s">
        <v>57</v>
      </c>
      <c r="K190" s="152">
        <v>8.1199999999999992</v>
      </c>
    </row>
    <row r="191" spans="1:12" s="166" customFormat="1" ht="47.25" x14ac:dyDescent="0.2">
      <c r="A191" s="163" t="s">
        <v>330</v>
      </c>
      <c r="B191" s="149" t="s">
        <v>409</v>
      </c>
      <c r="C191" s="150" t="s">
        <v>296</v>
      </c>
      <c r="D191" s="164" t="s">
        <v>8</v>
      </c>
      <c r="E191" s="152">
        <v>20</v>
      </c>
      <c r="F191" s="152">
        <f t="shared" si="89"/>
        <v>97.82</v>
      </c>
      <c r="G191" s="152">
        <f t="shared" si="90"/>
        <v>121.81</v>
      </c>
      <c r="H191" s="152">
        <f t="shared" si="91"/>
        <v>2436.1999999999998</v>
      </c>
      <c r="I191" s="165">
        <f t="shared" si="88"/>
        <v>1.0255617196278097E-3</v>
      </c>
      <c r="J191" s="151" t="s">
        <v>57</v>
      </c>
      <c r="K191" s="152">
        <v>97.82</v>
      </c>
    </row>
    <row r="192" spans="1:12" s="166" customFormat="1" ht="47.25" x14ac:dyDescent="0.2">
      <c r="A192" s="163" t="s">
        <v>331</v>
      </c>
      <c r="B192" s="149" t="s">
        <v>146</v>
      </c>
      <c r="C192" s="150" t="s">
        <v>147</v>
      </c>
      <c r="D192" s="164" t="s">
        <v>8</v>
      </c>
      <c r="E192" s="152">
        <v>4</v>
      </c>
      <c r="F192" s="152">
        <f t="shared" ref="F192:F193" si="98">ROUND(K192*(1-$K$9),2)</f>
        <v>136.47999999999999</v>
      </c>
      <c r="G192" s="152">
        <f t="shared" ref="G192:G193" si="99">ROUND(F192*(IF(J192="O",(1+$E$9),IF(J192="E",(1+$E$18),(1+$E$26)))),2)</f>
        <v>169.94</v>
      </c>
      <c r="H192" s="152">
        <f t="shared" ref="H192:H193" si="100">ROUND((E192*G192),2)</f>
        <v>679.76</v>
      </c>
      <c r="I192" s="165">
        <f t="shared" si="88"/>
        <v>2.8615706203686067E-4</v>
      </c>
      <c r="J192" s="151" t="s">
        <v>57</v>
      </c>
      <c r="K192" s="152">
        <v>136.47999999999999</v>
      </c>
    </row>
    <row r="193" spans="1:11" s="166" customFormat="1" ht="63" x14ac:dyDescent="0.2">
      <c r="A193" s="163" t="s">
        <v>332</v>
      </c>
      <c r="B193" s="149" t="s">
        <v>148</v>
      </c>
      <c r="C193" s="150" t="s">
        <v>149</v>
      </c>
      <c r="D193" s="164" t="s">
        <v>8</v>
      </c>
      <c r="E193" s="152">
        <v>10</v>
      </c>
      <c r="F193" s="152">
        <f t="shared" si="98"/>
        <v>47.9</v>
      </c>
      <c r="G193" s="152">
        <f t="shared" si="99"/>
        <v>59.65</v>
      </c>
      <c r="H193" s="152">
        <f t="shared" si="100"/>
        <v>596.5</v>
      </c>
      <c r="I193" s="165">
        <f t="shared" si="88"/>
        <v>2.5110728419587412E-4</v>
      </c>
      <c r="J193" s="151" t="s">
        <v>57</v>
      </c>
      <c r="K193" s="152">
        <v>47.9</v>
      </c>
    </row>
    <row r="194" spans="1:11" s="166" customFormat="1" ht="63" x14ac:dyDescent="0.2">
      <c r="A194" s="163" t="s">
        <v>333</v>
      </c>
      <c r="B194" s="149" t="s">
        <v>150</v>
      </c>
      <c r="C194" s="150" t="s">
        <v>151</v>
      </c>
      <c r="D194" s="164" t="s">
        <v>8</v>
      </c>
      <c r="E194" s="152">
        <v>9</v>
      </c>
      <c r="F194" s="152">
        <f t="shared" ref="F194:F198" si="101">ROUND(K194*(1-$K$9),2)</f>
        <v>43.04</v>
      </c>
      <c r="G194" s="152">
        <f t="shared" ref="G194:G198" si="102">ROUND(F194*(IF(J194="O",(1+$E$9),IF(J194="E",(1+$E$18),(1+$E$26)))),2)</f>
        <v>53.59</v>
      </c>
      <c r="H194" s="152">
        <f t="shared" ref="H194:H198" si="103">ROUND((E194*G194),2)</f>
        <v>482.31</v>
      </c>
      <c r="I194" s="165">
        <f t="shared" si="88"/>
        <v>2.0303697274184755E-4</v>
      </c>
      <c r="J194" s="151" t="s">
        <v>57</v>
      </c>
      <c r="K194" s="152">
        <v>43.04</v>
      </c>
    </row>
    <row r="195" spans="1:11" s="166" customFormat="1" ht="63" x14ac:dyDescent="0.2">
      <c r="A195" s="163" t="s">
        <v>334</v>
      </c>
      <c r="B195" s="149" t="s">
        <v>152</v>
      </c>
      <c r="C195" s="150" t="s">
        <v>153</v>
      </c>
      <c r="D195" s="164" t="s">
        <v>8</v>
      </c>
      <c r="E195" s="152">
        <v>3</v>
      </c>
      <c r="F195" s="152">
        <f t="shared" si="101"/>
        <v>20.98</v>
      </c>
      <c r="G195" s="152">
        <f t="shared" si="102"/>
        <v>26.12</v>
      </c>
      <c r="H195" s="152">
        <f t="shared" si="103"/>
        <v>78.36</v>
      </c>
      <c r="I195" s="165">
        <f t="shared" si="88"/>
        <v>3.2987035690844419E-5</v>
      </c>
      <c r="J195" s="151" t="s">
        <v>57</v>
      </c>
      <c r="K195" s="152">
        <v>20.98</v>
      </c>
    </row>
    <row r="196" spans="1:11" s="166" customFormat="1" ht="63" x14ac:dyDescent="0.2">
      <c r="A196" s="163" t="s">
        <v>335</v>
      </c>
      <c r="B196" s="149" t="s">
        <v>154</v>
      </c>
      <c r="C196" s="150" t="s">
        <v>155</v>
      </c>
      <c r="D196" s="164" t="s">
        <v>8</v>
      </c>
      <c r="E196" s="152">
        <v>3</v>
      </c>
      <c r="F196" s="152">
        <f t="shared" si="101"/>
        <v>19.71</v>
      </c>
      <c r="G196" s="152">
        <f t="shared" si="102"/>
        <v>24.54</v>
      </c>
      <c r="H196" s="152">
        <f t="shared" si="103"/>
        <v>73.62</v>
      </c>
      <c r="I196" s="165">
        <f t="shared" si="88"/>
        <v>3.0991648386421216E-5</v>
      </c>
      <c r="J196" s="151" t="s">
        <v>57</v>
      </c>
      <c r="K196" s="152">
        <v>19.71</v>
      </c>
    </row>
    <row r="197" spans="1:11" s="166" customFormat="1" ht="78.75" x14ac:dyDescent="0.2">
      <c r="A197" s="163" t="s">
        <v>336</v>
      </c>
      <c r="B197" s="149" t="s">
        <v>156</v>
      </c>
      <c r="C197" s="150" t="s">
        <v>157</v>
      </c>
      <c r="D197" s="164" t="s">
        <v>8</v>
      </c>
      <c r="E197" s="152">
        <v>2</v>
      </c>
      <c r="F197" s="152">
        <f t="shared" si="101"/>
        <v>32.659999999999997</v>
      </c>
      <c r="G197" s="152">
        <f t="shared" si="102"/>
        <v>40.67</v>
      </c>
      <c r="H197" s="152">
        <f t="shared" si="103"/>
        <v>81.34</v>
      </c>
      <c r="I197" s="165">
        <f t="shared" si="88"/>
        <v>3.4241519692359438E-5</v>
      </c>
      <c r="J197" s="151" t="s">
        <v>57</v>
      </c>
      <c r="K197" s="152">
        <v>32.659999999999997</v>
      </c>
    </row>
    <row r="198" spans="1:11" s="166" customFormat="1" ht="63" x14ac:dyDescent="0.2">
      <c r="A198" s="163" t="s">
        <v>503</v>
      </c>
      <c r="B198" s="149" t="s">
        <v>158</v>
      </c>
      <c r="C198" s="150" t="s">
        <v>159</v>
      </c>
      <c r="D198" s="164" t="s">
        <v>8</v>
      </c>
      <c r="E198" s="152">
        <v>51</v>
      </c>
      <c r="F198" s="152">
        <f t="shared" si="101"/>
        <v>20.97</v>
      </c>
      <c r="G198" s="152">
        <f t="shared" si="102"/>
        <v>26.11</v>
      </c>
      <c r="H198" s="152">
        <f t="shared" si="103"/>
        <v>1331.61</v>
      </c>
      <c r="I198" s="165">
        <f t="shared" si="88"/>
        <v>5.6056491317362607E-4</v>
      </c>
      <c r="J198" s="151" t="s">
        <v>57</v>
      </c>
      <c r="K198" s="152">
        <v>20.97</v>
      </c>
    </row>
    <row r="199" spans="1:11" s="166" customFormat="1" ht="63" x14ac:dyDescent="0.2">
      <c r="A199" s="163" t="s">
        <v>504</v>
      </c>
      <c r="B199" s="149" t="s">
        <v>423</v>
      </c>
      <c r="C199" s="180" t="s">
        <v>422</v>
      </c>
      <c r="D199" s="164" t="s">
        <v>8</v>
      </c>
      <c r="E199" s="152">
        <v>3</v>
      </c>
      <c r="F199" s="152">
        <f t="shared" ref="F199" si="104">ROUND(K199*(1-$K$9),2)</f>
        <v>22.03</v>
      </c>
      <c r="G199" s="152">
        <f t="shared" ref="G199" si="105">ROUND(F199*(IF(J199="O",(1+$E$9),IF(J199="E",(1+$E$18),(1+$E$26)))),2)</f>
        <v>27.43</v>
      </c>
      <c r="H199" s="152">
        <f t="shared" ref="H199" si="106">ROUND((E199*G199),2)</f>
        <v>82.29</v>
      </c>
      <c r="I199" s="165">
        <f t="shared" si="88"/>
        <v>3.4641439088815562E-5</v>
      </c>
      <c r="J199" s="151" t="s">
        <v>57</v>
      </c>
      <c r="K199" s="152">
        <v>22.03</v>
      </c>
    </row>
    <row r="200" spans="1:11" s="166" customFormat="1" ht="63" x14ac:dyDescent="0.2">
      <c r="A200" s="163" t="s">
        <v>505</v>
      </c>
      <c r="B200" s="149" t="s">
        <v>425</v>
      </c>
      <c r="C200" s="178" t="s">
        <v>424</v>
      </c>
      <c r="D200" s="164" t="s">
        <v>8</v>
      </c>
      <c r="E200" s="152">
        <v>1</v>
      </c>
      <c r="F200" s="152">
        <f t="shared" ref="F200" si="107">ROUND(K200*(1-$K$9),2)</f>
        <v>35.29</v>
      </c>
      <c r="G200" s="152">
        <f t="shared" ref="G200" si="108">ROUND(F200*(IF(J200="O",(1+$E$9),IF(J200="E",(1+$E$18),(1+$E$26)))),2)</f>
        <v>43.94</v>
      </c>
      <c r="H200" s="152">
        <f t="shared" ref="H200" si="109">ROUND((E200*G200),2)</f>
        <v>43.94</v>
      </c>
      <c r="I200" s="165">
        <f t="shared" si="88"/>
        <v>1.8497324505560284E-5</v>
      </c>
      <c r="J200" s="151" t="s">
        <v>57</v>
      </c>
      <c r="K200" s="152">
        <v>35.29</v>
      </c>
    </row>
    <row r="201" spans="1:11" s="166" customFormat="1" ht="31.5" x14ac:dyDescent="0.2">
      <c r="A201" s="163" t="s">
        <v>506</v>
      </c>
      <c r="B201" s="149" t="s">
        <v>160</v>
      </c>
      <c r="C201" s="150" t="s">
        <v>161</v>
      </c>
      <c r="D201" s="164" t="s">
        <v>15</v>
      </c>
      <c r="E201" s="152">
        <v>547.5</v>
      </c>
      <c r="F201" s="152">
        <f t="shared" ref="F201:F203" si="110">ROUND(K201*(1-$K$9),2)</f>
        <v>5.37</v>
      </c>
      <c r="G201" s="152">
        <f>ROUND(F201*(IF(J201="O",(1+$E$9),IF(J201="E",(1+$E$18),(1+$E$26)))),2)</f>
        <v>6.69</v>
      </c>
      <c r="H201" s="152">
        <f t="shared" ref="H201:H203" si="111">ROUND((E201*G201),2)</f>
        <v>3662.78</v>
      </c>
      <c r="I201" s="165">
        <f t="shared" si="88"/>
        <v>1.541912386264818E-3</v>
      </c>
      <c r="J201" s="151" t="s">
        <v>57</v>
      </c>
      <c r="K201" s="152">
        <v>5.37</v>
      </c>
    </row>
    <row r="202" spans="1:11" s="166" customFormat="1" ht="31.5" x14ac:dyDescent="0.2">
      <c r="A202" s="163" t="s">
        <v>507</v>
      </c>
      <c r="B202" s="149" t="s">
        <v>162</v>
      </c>
      <c r="C202" s="150" t="s">
        <v>163</v>
      </c>
      <c r="D202" s="164" t="s">
        <v>15</v>
      </c>
      <c r="E202" s="152">
        <v>99.9</v>
      </c>
      <c r="F202" s="152">
        <f t="shared" si="110"/>
        <v>18.45</v>
      </c>
      <c r="G202" s="152">
        <f t="shared" ref="G202:G203" si="112">ROUND(F202*(IF(J202="O",(1+$E$9),IF(J202="E",(1+$E$18),(1+$E$26)))),2)</f>
        <v>22.97</v>
      </c>
      <c r="H202" s="152">
        <f t="shared" si="111"/>
        <v>2294.6999999999998</v>
      </c>
      <c r="I202" s="165">
        <f t="shared" si="88"/>
        <v>9.6599477794513384E-4</v>
      </c>
      <c r="J202" s="151" t="s">
        <v>57</v>
      </c>
      <c r="K202" s="152">
        <v>18.45</v>
      </c>
    </row>
    <row r="203" spans="1:11" s="166" customFormat="1" ht="47.25" x14ac:dyDescent="0.2">
      <c r="A203" s="163" t="s">
        <v>508</v>
      </c>
      <c r="B203" s="149" t="s">
        <v>164</v>
      </c>
      <c r="C203" s="150" t="s">
        <v>165</v>
      </c>
      <c r="D203" s="164" t="s">
        <v>15</v>
      </c>
      <c r="E203" s="152">
        <f>SUM(E201,E202,E204)</f>
        <v>677.19999999999993</v>
      </c>
      <c r="F203" s="152">
        <f t="shared" si="110"/>
        <v>0.69</v>
      </c>
      <c r="G203" s="152">
        <f t="shared" si="112"/>
        <v>0.86</v>
      </c>
      <c r="H203" s="152">
        <f t="shared" si="111"/>
        <v>582.39</v>
      </c>
      <c r="I203" s="165">
        <f t="shared" si="88"/>
        <v>2.4516742873903626E-4</v>
      </c>
      <c r="J203" s="151" t="s">
        <v>57</v>
      </c>
      <c r="K203" s="152">
        <v>0.69</v>
      </c>
    </row>
    <row r="204" spans="1:11" s="166" customFormat="1" ht="47.25" x14ac:dyDescent="0.2">
      <c r="A204" s="163" t="s">
        <v>509</v>
      </c>
      <c r="B204" s="149" t="s">
        <v>166</v>
      </c>
      <c r="C204" s="150" t="s">
        <v>167</v>
      </c>
      <c r="D204" s="164" t="s">
        <v>15</v>
      </c>
      <c r="E204" s="152">
        <v>29.8</v>
      </c>
      <c r="F204" s="152">
        <f t="shared" ref="F204:F205" si="113">ROUND(K204*(1-$K$9),2)</f>
        <v>36.659999999999997</v>
      </c>
      <c r="G204" s="152">
        <f t="shared" ref="G204:G210" si="114">ROUND(F204*(IF(J204="O",(1+$E$9),IF(J204="E",(1+$E$18),(1+$E$26)))),2)</f>
        <v>45.65</v>
      </c>
      <c r="H204" s="152">
        <f t="shared" ref="H204:H205" si="115">ROUND((E204*G204),2)</f>
        <v>1360.37</v>
      </c>
      <c r="I204" s="165">
        <f t="shared" si="88"/>
        <v>5.7267194669160311E-4</v>
      </c>
      <c r="J204" s="151" t="s">
        <v>57</v>
      </c>
      <c r="K204" s="152">
        <v>36.659999999999997</v>
      </c>
    </row>
    <row r="205" spans="1:11" s="166" customFormat="1" ht="31.5" x14ac:dyDescent="0.2">
      <c r="A205" s="163" t="s">
        <v>510</v>
      </c>
      <c r="B205" s="149" t="s">
        <v>168</v>
      </c>
      <c r="C205" s="150" t="s">
        <v>169</v>
      </c>
      <c r="D205" s="164" t="s">
        <v>12</v>
      </c>
      <c r="E205" s="152">
        <f>29.8*0.2*0.2</f>
        <v>1.1920000000000002</v>
      </c>
      <c r="F205" s="152">
        <f t="shared" si="113"/>
        <v>533.78</v>
      </c>
      <c r="G205" s="152">
        <f t="shared" si="114"/>
        <v>664.66</v>
      </c>
      <c r="H205" s="152">
        <f t="shared" si="115"/>
        <v>792.27</v>
      </c>
      <c r="I205" s="165">
        <f t="shared" si="88"/>
        <v>3.3352014761083856E-4</v>
      </c>
      <c r="J205" s="151" t="s">
        <v>57</v>
      </c>
      <c r="K205" s="152">
        <v>533.78</v>
      </c>
    </row>
    <row r="206" spans="1:11" s="166" customFormat="1" ht="63" x14ac:dyDescent="0.2">
      <c r="A206" s="163" t="s">
        <v>511</v>
      </c>
      <c r="B206" s="149" t="s">
        <v>427</v>
      </c>
      <c r="C206" s="180" t="s">
        <v>426</v>
      </c>
      <c r="D206" s="164" t="s">
        <v>8</v>
      </c>
      <c r="E206" s="152">
        <v>71</v>
      </c>
      <c r="F206" s="152">
        <f t="shared" ref="F206" si="116">ROUND(K206*(1-$K$9),2)</f>
        <v>182.94</v>
      </c>
      <c r="G206" s="152">
        <f t="shared" ref="G206" si="117">ROUND(F206*(IF(J206="O",(1+$E$9),IF(J206="E",(1+$E$18),(1+$E$26)))),2)</f>
        <v>227.8</v>
      </c>
      <c r="H206" s="152">
        <f t="shared" ref="H206" si="118">ROUND((E206*G206),2)</f>
        <v>16173.8</v>
      </c>
      <c r="I206" s="165">
        <f t="shared" si="88"/>
        <v>6.808648773054868E-3</v>
      </c>
      <c r="J206" s="151" t="s">
        <v>57</v>
      </c>
      <c r="K206" s="152">
        <v>182.94</v>
      </c>
    </row>
    <row r="207" spans="1:11" s="166" customFormat="1" ht="63" x14ac:dyDescent="0.2">
      <c r="A207" s="163" t="s">
        <v>512</v>
      </c>
      <c r="B207" s="149" t="s">
        <v>428</v>
      </c>
      <c r="C207" s="178" t="s">
        <v>569</v>
      </c>
      <c r="D207" s="164" t="s">
        <v>8</v>
      </c>
      <c r="E207" s="152">
        <v>12</v>
      </c>
      <c r="F207" s="152">
        <f t="shared" ref="F207" si="119">ROUND(K207*(1-$K$9),2)</f>
        <v>412.67</v>
      </c>
      <c r="G207" s="152">
        <f t="shared" ref="G207" si="120">ROUND(F207*(IF(J207="O",(1+$E$9),IF(J207="E",(1+$E$18),(1+$E$26)))),2)</f>
        <v>513.86</v>
      </c>
      <c r="H207" s="152">
        <f t="shared" ref="H207" si="121">ROUND((E207*G207),2)</f>
        <v>6166.32</v>
      </c>
      <c r="I207" s="165">
        <f t="shared" si="88"/>
        <v>2.5958220765845809E-3</v>
      </c>
      <c r="J207" s="151" t="s">
        <v>57</v>
      </c>
      <c r="K207" s="152">
        <v>412.67</v>
      </c>
    </row>
    <row r="208" spans="1:11" s="166" customFormat="1" ht="31.5" x14ac:dyDescent="0.2">
      <c r="A208" s="163" t="s">
        <v>513</v>
      </c>
      <c r="B208" s="149" t="s">
        <v>413</v>
      </c>
      <c r="C208" s="178" t="s">
        <v>412</v>
      </c>
      <c r="D208" s="164" t="s">
        <v>8</v>
      </c>
      <c r="E208" s="152">
        <v>1</v>
      </c>
      <c r="F208" s="152">
        <f t="shared" ref="F208:F209" si="122">ROUND(K208*(1-$K$9),2)</f>
        <v>181.36</v>
      </c>
      <c r="G208" s="152">
        <f t="shared" ref="G208:G209" si="123">ROUND(F208*(IF(J208="O",(1+$E$9),IF(J208="E",(1+$E$18),(1+$E$26)))),2)</f>
        <v>225.83</v>
      </c>
      <c r="H208" s="152">
        <f t="shared" ref="H208:H209" si="124">ROUND((E208*G208),2)</f>
        <v>225.83</v>
      </c>
      <c r="I208" s="165">
        <f t="shared" si="88"/>
        <v>9.5067155054407806E-5</v>
      </c>
      <c r="J208" s="151" t="s">
        <v>57</v>
      </c>
      <c r="K208" s="152">
        <v>181.36</v>
      </c>
    </row>
    <row r="209" spans="1:11" s="166" customFormat="1" ht="31.5" x14ac:dyDescent="0.2">
      <c r="A209" s="163" t="s">
        <v>514</v>
      </c>
      <c r="B209" s="149" t="s">
        <v>415</v>
      </c>
      <c r="C209" s="178" t="s">
        <v>414</v>
      </c>
      <c r="D209" s="164" t="s">
        <v>8</v>
      </c>
      <c r="E209" s="152">
        <v>2</v>
      </c>
      <c r="F209" s="152">
        <f t="shared" si="122"/>
        <v>344.81</v>
      </c>
      <c r="G209" s="152">
        <f t="shared" si="123"/>
        <v>429.36</v>
      </c>
      <c r="H209" s="152">
        <f t="shared" si="124"/>
        <v>858.72</v>
      </c>
      <c r="I209" s="165">
        <f t="shared" si="88"/>
        <v>3.6149345697348038E-4</v>
      </c>
      <c r="J209" s="151" t="s">
        <v>57</v>
      </c>
      <c r="K209" s="152">
        <v>344.81</v>
      </c>
    </row>
    <row r="210" spans="1:11" s="166" customFormat="1" x14ac:dyDescent="0.2">
      <c r="A210" s="163" t="s">
        <v>515</v>
      </c>
      <c r="B210" s="149" t="s">
        <v>170</v>
      </c>
      <c r="C210" s="150" t="s">
        <v>171</v>
      </c>
      <c r="D210" s="164" t="s">
        <v>8</v>
      </c>
      <c r="E210" s="152">
        <v>8</v>
      </c>
      <c r="F210" s="152">
        <f t="shared" ref="F210:F214" si="125">ROUND(K210*(1-$K$9),2)</f>
        <v>46.88</v>
      </c>
      <c r="G210" s="152">
        <f t="shared" si="114"/>
        <v>58.37</v>
      </c>
      <c r="H210" s="152">
        <f t="shared" ref="H210:H214" si="126">ROUND((E210*G210),2)</f>
        <v>466.96</v>
      </c>
      <c r="I210" s="165">
        <f t="shared" si="88"/>
        <v>1.9657511723068799E-4</v>
      </c>
      <c r="J210" s="151" t="s">
        <v>57</v>
      </c>
      <c r="K210" s="152">
        <v>46.88</v>
      </c>
    </row>
    <row r="211" spans="1:11" s="166" customFormat="1" x14ac:dyDescent="0.2">
      <c r="A211" s="163" t="s">
        <v>516</v>
      </c>
      <c r="B211" s="149" t="s">
        <v>417</v>
      </c>
      <c r="C211" s="185" t="s">
        <v>416</v>
      </c>
      <c r="D211" s="164" t="s">
        <v>8</v>
      </c>
      <c r="E211" s="152">
        <v>4</v>
      </c>
      <c r="F211" s="152">
        <f t="shared" si="125"/>
        <v>46.88</v>
      </c>
      <c r="G211" s="152">
        <f t="shared" ref="G211:G215" si="127">ROUND(F211*(IF(J211="O",(1+$E$9),IF(J211="E",(1+$E$18),(1+$E$26)))),2)</f>
        <v>58.37</v>
      </c>
      <c r="H211" s="152">
        <f t="shared" si="126"/>
        <v>233.48</v>
      </c>
      <c r="I211" s="165">
        <f t="shared" si="88"/>
        <v>9.8287558615343994E-5</v>
      </c>
      <c r="J211" s="151" t="s">
        <v>57</v>
      </c>
      <c r="K211" s="152">
        <v>46.88</v>
      </c>
    </row>
    <row r="212" spans="1:11" s="166" customFormat="1" x14ac:dyDescent="0.2">
      <c r="A212" s="163" t="s">
        <v>517</v>
      </c>
      <c r="B212" s="149" t="s">
        <v>172</v>
      </c>
      <c r="C212" s="150" t="s">
        <v>173</v>
      </c>
      <c r="D212" s="164" t="s">
        <v>8</v>
      </c>
      <c r="E212" s="152">
        <v>12</v>
      </c>
      <c r="F212" s="152">
        <f t="shared" si="125"/>
        <v>20.21</v>
      </c>
      <c r="G212" s="152">
        <f t="shared" si="127"/>
        <v>25.17</v>
      </c>
      <c r="H212" s="152">
        <f t="shared" si="126"/>
        <v>302.04000000000002</v>
      </c>
      <c r="I212" s="165">
        <f t="shared" si="88"/>
        <v>1.2714911000590416E-4</v>
      </c>
      <c r="J212" s="151" t="s">
        <v>57</v>
      </c>
      <c r="K212" s="152">
        <v>20.21</v>
      </c>
    </row>
    <row r="213" spans="1:11" s="166" customFormat="1" x14ac:dyDescent="0.2">
      <c r="A213" s="163" t="s">
        <v>518</v>
      </c>
      <c r="B213" s="149" t="s">
        <v>419</v>
      </c>
      <c r="C213" s="186" t="s">
        <v>418</v>
      </c>
      <c r="D213" s="164" t="s">
        <v>8</v>
      </c>
      <c r="E213" s="152">
        <v>2</v>
      </c>
      <c r="F213" s="152">
        <f t="shared" si="125"/>
        <v>20.21</v>
      </c>
      <c r="G213" s="152">
        <f t="shared" si="127"/>
        <v>25.17</v>
      </c>
      <c r="H213" s="152">
        <f t="shared" si="126"/>
        <v>50.34</v>
      </c>
      <c r="I213" s="165">
        <f t="shared" si="88"/>
        <v>2.119151833431736E-5</v>
      </c>
      <c r="J213" s="151" t="s">
        <v>57</v>
      </c>
      <c r="K213" s="152">
        <v>20.21</v>
      </c>
    </row>
    <row r="214" spans="1:11" s="166" customFormat="1" x14ac:dyDescent="0.2">
      <c r="A214" s="163" t="s">
        <v>519</v>
      </c>
      <c r="B214" s="149" t="s">
        <v>421</v>
      </c>
      <c r="C214" s="186" t="s">
        <v>420</v>
      </c>
      <c r="D214" s="164" t="s">
        <v>8</v>
      </c>
      <c r="E214" s="152">
        <v>2</v>
      </c>
      <c r="F214" s="152">
        <f t="shared" si="125"/>
        <v>110.31</v>
      </c>
      <c r="G214" s="152">
        <f t="shared" si="127"/>
        <v>137.36000000000001</v>
      </c>
      <c r="H214" s="152">
        <f t="shared" si="126"/>
        <v>274.72000000000003</v>
      </c>
      <c r="I214" s="165">
        <f t="shared" si="88"/>
        <v>1.156482700993974E-4</v>
      </c>
      <c r="J214" s="151" t="s">
        <v>57</v>
      </c>
      <c r="K214" s="152">
        <v>110.31</v>
      </c>
    </row>
    <row r="215" spans="1:11" s="166" customFormat="1" ht="31.5" x14ac:dyDescent="0.2">
      <c r="A215" s="163" t="s">
        <v>520</v>
      </c>
      <c r="B215" s="149" t="s">
        <v>174</v>
      </c>
      <c r="C215" s="150" t="s">
        <v>175</v>
      </c>
      <c r="D215" s="164" t="s">
        <v>8</v>
      </c>
      <c r="E215" s="152">
        <v>12</v>
      </c>
      <c r="F215" s="152">
        <f t="shared" ref="F215" si="128">ROUND(K215*(1-$K$9),2)</f>
        <v>274.07</v>
      </c>
      <c r="G215" s="152">
        <f t="shared" si="127"/>
        <v>341.27</v>
      </c>
      <c r="H215" s="152">
        <f t="shared" ref="H215" si="129">ROUND((E215*G215),2)</f>
        <v>4095.24</v>
      </c>
      <c r="I215" s="165">
        <f t="shared" si="88"/>
        <v>1.7239641148873621E-3</v>
      </c>
      <c r="J215" s="151" t="s">
        <v>57</v>
      </c>
      <c r="K215" s="152">
        <v>274.07</v>
      </c>
    </row>
    <row r="216" spans="1:11" x14ac:dyDescent="0.2">
      <c r="A216" s="177"/>
      <c r="B216" s="153"/>
      <c r="C216" s="147" t="s">
        <v>79</v>
      </c>
      <c r="D216" s="153"/>
      <c r="E216" s="154"/>
      <c r="F216" s="168"/>
      <c r="G216" s="169"/>
      <c r="H216" s="146">
        <f>ROUND(SUM(H185:H215),2)</f>
        <v>63981.41</v>
      </c>
      <c r="I216" s="170">
        <f t="shared" si="88"/>
        <v>2.6934112496433772E-2</v>
      </c>
      <c r="J216" s="155"/>
      <c r="K216" s="171"/>
    </row>
    <row r="217" spans="1:11" x14ac:dyDescent="0.2">
      <c r="A217" s="187"/>
      <c r="B217" s="188"/>
      <c r="C217" s="188"/>
      <c r="D217" s="188"/>
      <c r="E217" s="189"/>
      <c r="F217" s="189"/>
      <c r="G217" s="189"/>
      <c r="H217" s="189"/>
      <c r="I217" s="190"/>
      <c r="J217" s="191"/>
      <c r="K217" s="148"/>
    </row>
    <row r="218" spans="1:11" s="166" customFormat="1" x14ac:dyDescent="0.2">
      <c r="A218" s="145">
        <v>14</v>
      </c>
      <c r="B218" s="158"/>
      <c r="C218" s="147" t="s">
        <v>23</v>
      </c>
      <c r="D218" s="159"/>
      <c r="E218" s="160"/>
      <c r="F218" s="161"/>
      <c r="G218" s="160"/>
      <c r="H218" s="161"/>
      <c r="I218" s="151"/>
      <c r="J218" s="156"/>
      <c r="K218" s="148"/>
    </row>
    <row r="219" spans="1:11" s="166" customFormat="1" ht="31.5" x14ac:dyDescent="0.2">
      <c r="A219" s="163" t="s">
        <v>258</v>
      </c>
      <c r="B219" s="149" t="s">
        <v>185</v>
      </c>
      <c r="C219" s="150" t="s">
        <v>27</v>
      </c>
      <c r="D219" s="164" t="s">
        <v>8</v>
      </c>
      <c r="E219" s="152">
        <v>4</v>
      </c>
      <c r="F219" s="152">
        <f t="shared" ref="F219:F240" si="130">ROUND(K219*(1-$K$9),2)</f>
        <v>168.56</v>
      </c>
      <c r="G219" s="152">
        <f t="shared" ref="G219:G240" si="131">ROUND(F219*(IF(J219="O",(1+$E$9),IF(J219="E",(1+$E$18),(1+$E$26)))),2)</f>
        <v>209.89</v>
      </c>
      <c r="H219" s="152">
        <f t="shared" ref="H219:H240" si="132">ROUND((E219*G219),2)</f>
        <v>839.56</v>
      </c>
      <c r="I219" s="165">
        <f t="shared" ref="I219:I232" si="133">H219/$H$248</f>
        <v>3.5342771419863883E-4</v>
      </c>
      <c r="J219" s="151" t="s">
        <v>57</v>
      </c>
      <c r="K219" s="152">
        <v>168.56</v>
      </c>
    </row>
    <row r="220" spans="1:11" s="166" customFormat="1" ht="31.5" x14ac:dyDescent="0.2">
      <c r="A220" s="163" t="s">
        <v>259</v>
      </c>
      <c r="B220" s="149" t="s">
        <v>430</v>
      </c>
      <c r="C220" s="180" t="s">
        <v>429</v>
      </c>
      <c r="D220" s="164" t="s">
        <v>8</v>
      </c>
      <c r="E220" s="152">
        <v>8</v>
      </c>
      <c r="F220" s="152">
        <f t="shared" si="130"/>
        <v>26.68</v>
      </c>
      <c r="G220" s="152">
        <f t="shared" si="131"/>
        <v>33.22</v>
      </c>
      <c r="H220" s="152">
        <f t="shared" si="132"/>
        <v>265.76</v>
      </c>
      <c r="I220" s="165">
        <f t="shared" si="133"/>
        <v>1.1187639873913748E-4</v>
      </c>
      <c r="J220" s="151" t="s">
        <v>57</v>
      </c>
      <c r="K220" s="152">
        <v>26.68</v>
      </c>
    </row>
    <row r="221" spans="1:11" s="166" customFormat="1" ht="31.5" x14ac:dyDescent="0.2">
      <c r="A221" s="163" t="s">
        <v>260</v>
      </c>
      <c r="B221" s="149" t="s">
        <v>186</v>
      </c>
      <c r="C221" s="150" t="s">
        <v>187</v>
      </c>
      <c r="D221" s="164" t="s">
        <v>8</v>
      </c>
      <c r="E221" s="152">
        <v>2</v>
      </c>
      <c r="F221" s="152">
        <f t="shared" si="130"/>
        <v>31.64</v>
      </c>
      <c r="G221" s="152">
        <f t="shared" si="131"/>
        <v>39.4</v>
      </c>
      <c r="H221" s="152">
        <f t="shared" si="132"/>
        <v>78.8</v>
      </c>
      <c r="I221" s="165">
        <f t="shared" si="133"/>
        <v>3.3172261516571467E-5</v>
      </c>
      <c r="J221" s="151" t="s">
        <v>57</v>
      </c>
      <c r="K221" s="152">
        <v>31.64</v>
      </c>
    </row>
    <row r="222" spans="1:11" s="166" customFormat="1" x14ac:dyDescent="0.2">
      <c r="A222" s="163" t="s">
        <v>261</v>
      </c>
      <c r="B222" s="149" t="s">
        <v>188</v>
      </c>
      <c r="C222" s="150" t="s">
        <v>189</v>
      </c>
      <c r="D222" s="164" t="s">
        <v>8</v>
      </c>
      <c r="E222" s="152">
        <v>3</v>
      </c>
      <c r="F222" s="152">
        <f t="shared" si="130"/>
        <v>18.899999999999999</v>
      </c>
      <c r="G222" s="152">
        <f t="shared" si="131"/>
        <v>23.53</v>
      </c>
      <c r="H222" s="152">
        <f t="shared" si="132"/>
        <v>70.59</v>
      </c>
      <c r="I222" s="165">
        <f t="shared" si="133"/>
        <v>2.9716115995619039E-5</v>
      </c>
      <c r="J222" s="151" t="s">
        <v>57</v>
      </c>
      <c r="K222" s="152">
        <v>18.899999999999999</v>
      </c>
    </row>
    <row r="223" spans="1:11" s="166" customFormat="1" ht="31.5" x14ac:dyDescent="0.2">
      <c r="A223" s="163" t="s">
        <v>262</v>
      </c>
      <c r="B223" s="149" t="s">
        <v>190</v>
      </c>
      <c r="C223" s="150" t="s">
        <v>191</v>
      </c>
      <c r="D223" s="164" t="s">
        <v>8</v>
      </c>
      <c r="E223" s="152">
        <v>4</v>
      </c>
      <c r="F223" s="152">
        <f t="shared" si="130"/>
        <v>21.01</v>
      </c>
      <c r="G223" s="152">
        <f t="shared" si="131"/>
        <v>26.16</v>
      </c>
      <c r="H223" s="152">
        <f t="shared" si="132"/>
        <v>104.64</v>
      </c>
      <c r="I223" s="165">
        <f t="shared" si="133"/>
        <v>4.4050069100178155E-5</v>
      </c>
      <c r="J223" s="151" t="s">
        <v>57</v>
      </c>
      <c r="K223" s="152">
        <v>21.01</v>
      </c>
    </row>
    <row r="224" spans="1:11" s="166" customFormat="1" ht="31.5" x14ac:dyDescent="0.2">
      <c r="A224" s="163" t="s">
        <v>263</v>
      </c>
      <c r="B224" s="149" t="s">
        <v>192</v>
      </c>
      <c r="C224" s="150" t="s">
        <v>193</v>
      </c>
      <c r="D224" s="164" t="s">
        <v>8</v>
      </c>
      <c r="E224" s="152">
        <v>4</v>
      </c>
      <c r="F224" s="152">
        <f t="shared" si="130"/>
        <v>21.11</v>
      </c>
      <c r="G224" s="152">
        <f t="shared" si="131"/>
        <v>26.29</v>
      </c>
      <c r="H224" s="152">
        <f t="shared" si="132"/>
        <v>105.16</v>
      </c>
      <c r="I224" s="165">
        <f t="shared" si="133"/>
        <v>4.4268972348764667E-5</v>
      </c>
      <c r="J224" s="151" t="s">
        <v>57</v>
      </c>
      <c r="K224" s="152">
        <v>21.11</v>
      </c>
    </row>
    <row r="225" spans="1:11" s="166" customFormat="1" ht="78.75" x14ac:dyDescent="0.2">
      <c r="A225" s="163" t="s">
        <v>521</v>
      </c>
      <c r="B225" s="149" t="s">
        <v>522</v>
      </c>
      <c r="C225" s="150" t="s">
        <v>523</v>
      </c>
      <c r="D225" s="164" t="s">
        <v>8</v>
      </c>
      <c r="E225" s="152">
        <v>1</v>
      </c>
      <c r="F225" s="152">
        <f t="shared" ref="F225:F230" si="134">ROUND(K225*(1-$K$9),2)</f>
        <v>27983.95</v>
      </c>
      <c r="G225" s="152">
        <f t="shared" ref="G225:G230" si="135">ROUND(F225*(IF(J225="O",(1+$E$9),IF(J225="E",(1+$E$18),(1+$E$26)))),2)</f>
        <v>34845.61</v>
      </c>
      <c r="H225" s="152">
        <f t="shared" ref="H225:H230" si="136">ROUND((E225*G225),2)</f>
        <v>34845.61</v>
      </c>
      <c r="I225" s="165">
        <f t="shared" si="133"/>
        <v>1.4668879284574341E-2</v>
      </c>
      <c r="J225" s="151" t="s">
        <v>57</v>
      </c>
      <c r="K225" s="152">
        <v>27983.95</v>
      </c>
    </row>
    <row r="226" spans="1:11" s="166" customFormat="1" ht="31.5" x14ac:dyDescent="0.2">
      <c r="A226" s="163" t="s">
        <v>526</v>
      </c>
      <c r="B226" s="149" t="s">
        <v>525</v>
      </c>
      <c r="C226" s="150" t="s">
        <v>524</v>
      </c>
      <c r="D226" s="164" t="s">
        <v>8</v>
      </c>
      <c r="E226" s="152">
        <v>5</v>
      </c>
      <c r="F226" s="152">
        <f t="shared" si="134"/>
        <v>59.49</v>
      </c>
      <c r="G226" s="152">
        <f t="shared" si="135"/>
        <v>74.08</v>
      </c>
      <c r="H226" s="152">
        <f t="shared" si="136"/>
        <v>370.4</v>
      </c>
      <c r="I226" s="165">
        <f t="shared" si="133"/>
        <v>1.5592646783931563E-4</v>
      </c>
      <c r="J226" s="151" t="s">
        <v>57</v>
      </c>
      <c r="K226" s="152">
        <v>59.49</v>
      </c>
    </row>
    <row r="227" spans="1:11" s="166" customFormat="1" ht="110.25" x14ac:dyDescent="0.2">
      <c r="A227" s="163" t="s">
        <v>527</v>
      </c>
      <c r="B227" s="149" t="s">
        <v>533</v>
      </c>
      <c r="C227" s="150" t="s">
        <v>532</v>
      </c>
      <c r="D227" s="164" t="s">
        <v>8</v>
      </c>
      <c r="E227" s="152">
        <v>5</v>
      </c>
      <c r="F227" s="152">
        <f t="shared" si="134"/>
        <v>1122.4100000000001</v>
      </c>
      <c r="G227" s="152">
        <f t="shared" si="135"/>
        <v>1397.62</v>
      </c>
      <c r="H227" s="152">
        <f t="shared" si="136"/>
        <v>6988.1</v>
      </c>
      <c r="I227" s="165">
        <f t="shared" si="133"/>
        <v>2.9417649835527045E-3</v>
      </c>
      <c r="J227" s="151" t="s">
        <v>57</v>
      </c>
      <c r="K227" s="152">
        <v>1122.4100000000001</v>
      </c>
    </row>
    <row r="228" spans="1:11" s="166" customFormat="1" x14ac:dyDescent="0.2">
      <c r="A228" s="163" t="s">
        <v>528</v>
      </c>
      <c r="B228" s="149" t="s">
        <v>535</v>
      </c>
      <c r="C228" s="238" t="s">
        <v>534</v>
      </c>
      <c r="D228" s="164" t="s">
        <v>8</v>
      </c>
      <c r="E228" s="152">
        <v>1</v>
      </c>
      <c r="F228" s="152">
        <f t="shared" si="134"/>
        <v>711.84</v>
      </c>
      <c r="G228" s="152">
        <f t="shared" si="135"/>
        <v>886.38</v>
      </c>
      <c r="H228" s="152">
        <f t="shared" si="136"/>
        <v>886.38</v>
      </c>
      <c r="I228" s="165">
        <f t="shared" si="133"/>
        <v>3.7313742592713986E-4</v>
      </c>
      <c r="J228" s="151" t="s">
        <v>57</v>
      </c>
      <c r="K228" s="152">
        <v>711.84</v>
      </c>
    </row>
    <row r="229" spans="1:11" s="166" customFormat="1" ht="47.25" x14ac:dyDescent="0.2">
      <c r="A229" s="163" t="s">
        <v>529</v>
      </c>
      <c r="B229" s="149" t="s">
        <v>537</v>
      </c>
      <c r="C229" s="150" t="s">
        <v>536</v>
      </c>
      <c r="D229" s="164" t="s">
        <v>8</v>
      </c>
      <c r="E229" s="152">
        <v>5</v>
      </c>
      <c r="F229" s="152">
        <f t="shared" si="134"/>
        <v>440.5</v>
      </c>
      <c r="G229" s="152">
        <f t="shared" si="135"/>
        <v>548.51</v>
      </c>
      <c r="H229" s="152">
        <f t="shared" si="136"/>
        <v>2742.55</v>
      </c>
      <c r="I229" s="165">
        <f t="shared" si="133"/>
        <v>1.1545252007902677E-3</v>
      </c>
      <c r="J229" s="151" t="s">
        <v>57</v>
      </c>
      <c r="K229" s="152">
        <v>440.5</v>
      </c>
    </row>
    <row r="230" spans="1:11" s="166" customFormat="1" x14ac:dyDescent="0.2">
      <c r="A230" s="163" t="s">
        <v>530</v>
      </c>
      <c r="B230" s="149" t="s">
        <v>543</v>
      </c>
      <c r="C230" s="150" t="s">
        <v>542</v>
      </c>
      <c r="D230" s="164" t="s">
        <v>8</v>
      </c>
      <c r="E230" s="152">
        <v>5</v>
      </c>
      <c r="F230" s="152">
        <f t="shared" si="134"/>
        <v>114.97</v>
      </c>
      <c r="G230" s="152">
        <f t="shared" si="135"/>
        <v>143.16</v>
      </c>
      <c r="H230" s="152">
        <f t="shared" si="136"/>
        <v>715.8</v>
      </c>
      <c r="I230" s="165">
        <f t="shared" si="133"/>
        <v>3.0132874103504893E-4</v>
      </c>
      <c r="J230" s="151" t="s">
        <v>57</v>
      </c>
      <c r="K230" s="152">
        <v>114.97</v>
      </c>
    </row>
    <row r="231" spans="1:11" s="166" customFormat="1" ht="63" x14ac:dyDescent="0.2">
      <c r="A231" s="163" t="s">
        <v>531</v>
      </c>
      <c r="B231" s="149" t="s">
        <v>545</v>
      </c>
      <c r="C231" s="150" t="s">
        <v>544</v>
      </c>
      <c r="D231" s="164" t="s">
        <v>8</v>
      </c>
      <c r="E231" s="152">
        <v>1</v>
      </c>
      <c r="F231" s="152">
        <f t="shared" ref="F231:F239" si="137">ROUND(K231*(1-$K$9),2)</f>
        <v>472.49</v>
      </c>
      <c r="G231" s="152">
        <f t="shared" ref="G231:G239" si="138">ROUND(F231*(IF(J231="O",(1+$E$9),IF(J231="E",(1+$E$18),(1+$E$26)))),2)</f>
        <v>588.34</v>
      </c>
      <c r="H231" s="152">
        <f t="shared" ref="H231:H239" si="139">ROUND((E231*G231),2)</f>
        <v>588.34</v>
      </c>
      <c r="I231" s="165">
        <f t="shared" si="133"/>
        <v>2.476721870642089E-4</v>
      </c>
      <c r="J231" s="151" t="s">
        <v>57</v>
      </c>
      <c r="K231" s="152">
        <v>472.49</v>
      </c>
    </row>
    <row r="232" spans="1:11" s="166" customFormat="1" ht="31.5" x14ac:dyDescent="0.2">
      <c r="A232" s="163" t="s">
        <v>538</v>
      </c>
      <c r="B232" s="149" t="s">
        <v>547</v>
      </c>
      <c r="C232" s="150" t="s">
        <v>546</v>
      </c>
      <c r="D232" s="164" t="s">
        <v>8</v>
      </c>
      <c r="E232" s="152">
        <v>1</v>
      </c>
      <c r="F232" s="152">
        <f t="shared" si="137"/>
        <v>1173.23</v>
      </c>
      <c r="G232" s="152">
        <f t="shared" si="138"/>
        <v>1460.91</v>
      </c>
      <c r="H232" s="152">
        <f t="shared" si="139"/>
        <v>1460.91</v>
      </c>
      <c r="I232" s="165">
        <f t="shared" si="133"/>
        <v>6.1499604787023385E-4</v>
      </c>
      <c r="J232" s="151" t="s">
        <v>57</v>
      </c>
      <c r="K232" s="152">
        <v>1173.23</v>
      </c>
    </row>
    <row r="233" spans="1:11" s="166" customFormat="1" ht="63" x14ac:dyDescent="0.2">
      <c r="A233" s="163" t="s">
        <v>539</v>
      </c>
      <c r="B233" s="149" t="s">
        <v>554</v>
      </c>
      <c r="C233" s="150" t="s">
        <v>553</v>
      </c>
      <c r="D233" s="164" t="s">
        <v>15</v>
      </c>
      <c r="E233" s="152">
        <v>266.5</v>
      </c>
      <c r="F233" s="152">
        <f t="shared" ref="F233:F238" si="140">ROUND(K233*(1-$K$9),2)</f>
        <v>134.77000000000001</v>
      </c>
      <c r="G233" s="152">
        <f t="shared" ref="G233:G238" si="141">ROUND(F233*(IF(J233="O",(1+$E$9),IF(J233="E",(1+$E$18),(1+$E$26)))),2)</f>
        <v>167.82</v>
      </c>
      <c r="H233" s="152">
        <f t="shared" ref="H233:H238" si="142">ROUND((E233*G233),2)</f>
        <v>44724.03</v>
      </c>
      <c r="I233" s="165">
        <f t="shared" ref="I233:I238" si="143">H233/$H$248</f>
        <v>1.8827375878616597E-2</v>
      </c>
      <c r="J233" s="151" t="s">
        <v>57</v>
      </c>
      <c r="K233" s="152">
        <v>134.77000000000001</v>
      </c>
    </row>
    <row r="234" spans="1:11" s="166" customFormat="1" ht="47.25" x14ac:dyDescent="0.2">
      <c r="A234" s="163" t="s">
        <v>540</v>
      </c>
      <c r="B234" s="149" t="s">
        <v>555</v>
      </c>
      <c r="C234" s="150" t="s">
        <v>556</v>
      </c>
      <c r="D234" s="164" t="s">
        <v>8</v>
      </c>
      <c r="E234" s="152">
        <v>66</v>
      </c>
      <c r="F234" s="152">
        <f t="shared" si="140"/>
        <v>92.25</v>
      </c>
      <c r="G234" s="152">
        <f t="shared" si="141"/>
        <v>114.87</v>
      </c>
      <c r="H234" s="152">
        <f t="shared" si="142"/>
        <v>7581.42</v>
      </c>
      <c r="I234" s="165">
        <f t="shared" si="143"/>
        <v>3.1915335901899146E-3</v>
      </c>
      <c r="J234" s="151" t="s">
        <v>57</v>
      </c>
      <c r="K234" s="152">
        <v>92.25</v>
      </c>
    </row>
    <row r="235" spans="1:11" s="166" customFormat="1" ht="47.25" x14ac:dyDescent="0.2">
      <c r="A235" s="163" t="s">
        <v>541</v>
      </c>
      <c r="B235" s="149" t="s">
        <v>557</v>
      </c>
      <c r="C235" s="150" t="s">
        <v>558</v>
      </c>
      <c r="D235" s="164" t="s">
        <v>8</v>
      </c>
      <c r="E235" s="152">
        <v>23</v>
      </c>
      <c r="F235" s="152">
        <f t="shared" si="140"/>
        <v>132.69</v>
      </c>
      <c r="G235" s="152">
        <f t="shared" si="141"/>
        <v>165.23</v>
      </c>
      <c r="H235" s="152">
        <f t="shared" si="142"/>
        <v>3800.29</v>
      </c>
      <c r="I235" s="165">
        <f t="shared" si="143"/>
        <v>1.599799666482378E-3</v>
      </c>
      <c r="J235" s="151" t="s">
        <v>57</v>
      </c>
      <c r="K235" s="152">
        <v>132.69</v>
      </c>
    </row>
    <row r="236" spans="1:11" s="166" customFormat="1" ht="47.25" x14ac:dyDescent="0.2">
      <c r="A236" s="163" t="s">
        <v>548</v>
      </c>
      <c r="B236" s="149" t="s">
        <v>559</v>
      </c>
      <c r="C236" s="150" t="s">
        <v>560</v>
      </c>
      <c r="D236" s="164" t="s">
        <v>8</v>
      </c>
      <c r="E236" s="152">
        <v>7</v>
      </c>
      <c r="F236" s="152">
        <f t="shared" si="140"/>
        <v>181.97</v>
      </c>
      <c r="G236" s="152">
        <f t="shared" si="141"/>
        <v>226.59</v>
      </c>
      <c r="H236" s="152">
        <f t="shared" si="142"/>
        <v>1586.13</v>
      </c>
      <c r="I236" s="165">
        <f t="shared" si="143"/>
        <v>6.6770963400100897E-4</v>
      </c>
      <c r="J236" s="151" t="s">
        <v>57</v>
      </c>
      <c r="K236" s="152">
        <v>181.97</v>
      </c>
    </row>
    <row r="237" spans="1:11" s="166" customFormat="1" x14ac:dyDescent="0.2">
      <c r="A237" s="163" t="s">
        <v>549</v>
      </c>
      <c r="B237" s="149" t="s">
        <v>562</v>
      </c>
      <c r="C237" s="238" t="s">
        <v>561</v>
      </c>
      <c r="D237" s="164" t="s">
        <v>0</v>
      </c>
      <c r="E237" s="152">
        <v>66.63</v>
      </c>
      <c r="F237" s="152">
        <f t="shared" si="140"/>
        <v>8.18</v>
      </c>
      <c r="G237" s="152">
        <f t="shared" si="141"/>
        <v>10.19</v>
      </c>
      <c r="H237" s="152">
        <f t="shared" si="142"/>
        <v>678.96</v>
      </c>
      <c r="I237" s="165">
        <f t="shared" si="143"/>
        <v>2.858202878082661E-4</v>
      </c>
      <c r="J237" s="151" t="s">
        <v>57</v>
      </c>
      <c r="K237" s="152">
        <v>8.18</v>
      </c>
    </row>
    <row r="238" spans="1:11" s="166" customFormat="1" ht="110.25" x14ac:dyDescent="0.2">
      <c r="A238" s="163" t="s">
        <v>550</v>
      </c>
      <c r="B238" s="149" t="s">
        <v>564</v>
      </c>
      <c r="C238" s="150" t="s">
        <v>563</v>
      </c>
      <c r="D238" s="164" t="s">
        <v>0</v>
      </c>
      <c r="E238" s="152">
        <v>66.63</v>
      </c>
      <c r="F238" s="152">
        <f t="shared" si="140"/>
        <v>21.88</v>
      </c>
      <c r="G238" s="152">
        <f t="shared" si="141"/>
        <v>27.24</v>
      </c>
      <c r="H238" s="152">
        <f t="shared" si="142"/>
        <v>1815</v>
      </c>
      <c r="I238" s="165">
        <f t="shared" si="143"/>
        <v>7.6405653112407641E-4</v>
      </c>
      <c r="J238" s="151" t="s">
        <v>57</v>
      </c>
      <c r="K238" s="152">
        <v>21.88</v>
      </c>
    </row>
    <row r="239" spans="1:11" s="166" customFormat="1" ht="63" x14ac:dyDescent="0.2">
      <c r="A239" s="163" t="s">
        <v>551</v>
      </c>
      <c r="B239" s="149" t="s">
        <v>566</v>
      </c>
      <c r="C239" s="150" t="s">
        <v>565</v>
      </c>
      <c r="D239" s="164" t="s">
        <v>0</v>
      </c>
      <c r="E239" s="152">
        <v>66.63</v>
      </c>
      <c r="F239" s="152">
        <f t="shared" si="137"/>
        <v>21.28</v>
      </c>
      <c r="G239" s="152">
        <f t="shared" si="138"/>
        <v>26.5</v>
      </c>
      <c r="H239" s="152">
        <f t="shared" si="139"/>
        <v>1765.7</v>
      </c>
      <c r="I239" s="165">
        <f>H239/$H$248</f>
        <v>7.4330281928693207E-4</v>
      </c>
      <c r="J239" s="151" t="s">
        <v>57</v>
      </c>
      <c r="K239" s="152">
        <v>21.28</v>
      </c>
    </row>
    <row r="240" spans="1:11" s="166" customFormat="1" x14ac:dyDescent="0.2">
      <c r="A240" s="163" t="s">
        <v>552</v>
      </c>
      <c r="B240" s="149" t="s">
        <v>194</v>
      </c>
      <c r="C240" s="150" t="s">
        <v>195</v>
      </c>
      <c r="D240" s="164" t="s">
        <v>8</v>
      </c>
      <c r="E240" s="152">
        <v>10</v>
      </c>
      <c r="F240" s="152">
        <f t="shared" si="130"/>
        <v>0</v>
      </c>
      <c r="G240" s="152">
        <f t="shared" si="131"/>
        <v>0</v>
      </c>
      <c r="H240" s="152">
        <f t="shared" si="132"/>
        <v>0</v>
      </c>
      <c r="I240" s="165">
        <f>H240/$H$248</f>
        <v>0</v>
      </c>
      <c r="J240" s="151" t="s">
        <v>57</v>
      </c>
      <c r="K240" s="152"/>
    </row>
    <row r="241" spans="1:11" s="166" customFormat="1" ht="9.9499999999999993" customHeight="1" x14ac:dyDescent="0.2">
      <c r="A241" s="158"/>
      <c r="B241" s="153"/>
      <c r="C241" s="147" t="s">
        <v>80</v>
      </c>
      <c r="D241" s="153"/>
      <c r="E241" s="154"/>
      <c r="F241" s="168"/>
      <c r="G241" s="169"/>
      <c r="H241" s="146">
        <f>ROUND(SUM(H219:H240),2)</f>
        <v>112014.13</v>
      </c>
      <c r="I241" s="170">
        <f>H241/$H$248</f>
        <v>4.7154340278061348E-2</v>
      </c>
      <c r="J241" s="155"/>
      <c r="K241" s="171"/>
    </row>
    <row r="242" spans="1:11" s="166" customFormat="1" x14ac:dyDescent="0.2">
      <c r="A242" s="187"/>
      <c r="B242" s="188"/>
      <c r="C242" s="188"/>
      <c r="D242" s="188"/>
      <c r="E242" s="189"/>
      <c r="F242" s="189"/>
      <c r="G242" s="189"/>
      <c r="H242" s="189"/>
      <c r="I242" s="190"/>
      <c r="J242" s="191"/>
      <c r="K242" s="148"/>
    </row>
    <row r="243" spans="1:11" s="166" customFormat="1" x14ac:dyDescent="0.2">
      <c r="A243" s="145">
        <v>15</v>
      </c>
      <c r="B243" s="158"/>
      <c r="C243" s="147" t="s">
        <v>24</v>
      </c>
      <c r="D243" s="159"/>
      <c r="E243" s="160"/>
      <c r="F243" s="161"/>
      <c r="G243" s="160"/>
      <c r="H243" s="161"/>
      <c r="I243" s="151"/>
      <c r="J243" s="156"/>
      <c r="K243" s="148"/>
    </row>
    <row r="244" spans="1:11" s="166" customFormat="1" x14ac:dyDescent="0.2">
      <c r="A244" s="163" t="s">
        <v>297</v>
      </c>
      <c r="B244" s="149" t="s">
        <v>176</v>
      </c>
      <c r="C244" s="150" t="s">
        <v>177</v>
      </c>
      <c r="D244" s="164" t="s">
        <v>0</v>
      </c>
      <c r="E244" s="152">
        <v>1771.88</v>
      </c>
      <c r="F244" s="152">
        <f>ROUND(K244*(1-$K$9),2)</f>
        <v>5.86</v>
      </c>
      <c r="G244" s="152">
        <f>ROUND(F244*(IF(J244="O",(1+$E$9),IF(J244="E",(1+$E$18),(1+$E$26)))),2)</f>
        <v>7.3</v>
      </c>
      <c r="H244" s="152">
        <f>ROUND((E244*G244),2)</f>
        <v>12934.72</v>
      </c>
      <c r="I244" s="165">
        <f>H244/$H$248</f>
        <v>5.4451004376094838E-3</v>
      </c>
      <c r="J244" s="151" t="s">
        <v>57</v>
      </c>
      <c r="K244" s="152">
        <v>5.86</v>
      </c>
    </row>
    <row r="245" spans="1:11" s="166" customFormat="1" ht="9.9499999999999993" customHeight="1" x14ac:dyDescent="0.2">
      <c r="A245" s="177"/>
      <c r="B245" s="153"/>
      <c r="C245" s="147" t="s">
        <v>81</v>
      </c>
      <c r="D245" s="153"/>
      <c r="E245" s="154"/>
      <c r="F245" s="168"/>
      <c r="G245" s="169"/>
      <c r="H245" s="146">
        <f>ROUND(SUM(H244:H244),2)</f>
        <v>12934.72</v>
      </c>
      <c r="I245" s="170">
        <f>H245/$H$248</f>
        <v>5.4451004376094838E-3</v>
      </c>
      <c r="J245" s="155"/>
      <c r="K245" s="171"/>
    </row>
    <row r="246" spans="1:11" s="166" customFormat="1" ht="9.9499999999999993" customHeight="1" x14ac:dyDescent="0.2">
      <c r="A246" s="220"/>
      <c r="B246" s="221"/>
      <c r="C246" s="222"/>
      <c r="D246" s="221"/>
      <c r="E246" s="223"/>
      <c r="F246" s="224"/>
      <c r="G246" s="225"/>
      <c r="H246" s="226"/>
      <c r="I246" s="227"/>
      <c r="J246" s="191"/>
      <c r="K246" s="148"/>
    </row>
    <row r="247" spans="1:11" s="166" customFormat="1" x14ac:dyDescent="0.2">
      <c r="A247" s="214"/>
      <c r="B247" s="209"/>
      <c r="C247" s="208"/>
      <c r="D247" s="209"/>
      <c r="E247" s="215"/>
      <c r="F247" s="210"/>
      <c r="G247" s="211"/>
      <c r="H247" s="210"/>
      <c r="I247" s="216"/>
      <c r="J247" s="191"/>
      <c r="K247" s="148"/>
    </row>
    <row r="248" spans="1:11" x14ac:dyDescent="0.2">
      <c r="A248" s="228"/>
      <c r="B248" s="229"/>
      <c r="C248" s="229" t="s">
        <v>26</v>
      </c>
      <c r="D248" s="229"/>
      <c r="E248" s="230"/>
      <c r="F248" s="230"/>
      <c r="G248" s="231"/>
      <c r="H248" s="146">
        <f>ROUND(H78+H41+H50+H65+H88+H95+H105+H115+H122+H145+H153+H216+H241+H182+H245,2)</f>
        <v>2375478.6800000002</v>
      </c>
      <c r="I248" s="232"/>
      <c r="J248" s="156"/>
      <c r="K248" s="148"/>
    </row>
    <row r="256" spans="1:11" x14ac:dyDescent="0.2">
      <c r="C256" s="233"/>
      <c r="E256" s="192"/>
      <c r="G256" s="192"/>
    </row>
    <row r="257" spans="3:11" x14ac:dyDescent="0.2">
      <c r="C257" s="233"/>
      <c r="E257" s="236"/>
      <c r="F257" s="236"/>
      <c r="G257" s="236"/>
      <c r="H257" s="236"/>
      <c r="I257" s="236"/>
      <c r="J257" s="236"/>
      <c r="K257" s="236"/>
    </row>
  </sheetData>
  <mergeCells count="35">
    <mergeCell ref="F3:I6"/>
    <mergeCell ref="A1:I1"/>
    <mergeCell ref="A4:E4"/>
    <mergeCell ref="A5:E5"/>
    <mergeCell ref="A6:E6"/>
    <mergeCell ref="A9:B9"/>
    <mergeCell ref="E9:I9"/>
    <mergeCell ref="A10:B10"/>
    <mergeCell ref="E10:I12"/>
    <mergeCell ref="A11:B11"/>
    <mergeCell ref="A12:B12"/>
    <mergeCell ref="A13:B13"/>
    <mergeCell ref="E13:I15"/>
    <mergeCell ref="A21:B21"/>
    <mergeCell ref="E21:I23"/>
    <mergeCell ref="A22:B22"/>
    <mergeCell ref="A23:B23"/>
    <mergeCell ref="A14:B14"/>
    <mergeCell ref="E18:I18"/>
    <mergeCell ref="A18:B18"/>
    <mergeCell ref="A17:I17"/>
    <mergeCell ref="A15:B15"/>
    <mergeCell ref="A19:B19"/>
    <mergeCell ref="E19:I20"/>
    <mergeCell ref="A20:B20"/>
    <mergeCell ref="A29:B29"/>
    <mergeCell ref="E29:I31"/>
    <mergeCell ref="A30:B30"/>
    <mergeCell ref="A31:B31"/>
    <mergeCell ref="A25:I25"/>
    <mergeCell ref="A26:B26"/>
    <mergeCell ref="E26:I26"/>
    <mergeCell ref="A27:B27"/>
    <mergeCell ref="E27:I28"/>
    <mergeCell ref="A28:B28"/>
  </mergeCells>
  <phoneticPr fontId="42" type="noConversion"/>
  <printOptions horizontalCentered="1"/>
  <pageMargins left="0.78740157480314965" right="0.39370078740157483" top="0.39370078740157483" bottom="0.39370078740157483" header="0.31496062992125984" footer="0.11811023622047245"/>
  <pageSetup paperSize="9" scale="4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664"/>
  <sheetViews>
    <sheetView showGridLines="0" view="pageBreakPreview" topLeftCell="A320" zoomScale="70" zoomScaleSheetLayoutView="70" workbookViewId="0">
      <selection activeCell="C524" sqref="C524"/>
    </sheetView>
  </sheetViews>
  <sheetFormatPr defaultRowHeight="12.75" x14ac:dyDescent="0.2"/>
  <cols>
    <col min="1" max="1" width="10.83203125" style="2" customWidth="1"/>
    <col min="2" max="2" width="16.33203125" style="2" customWidth="1"/>
    <col min="3" max="3" width="80.83203125" style="1" customWidth="1"/>
    <col min="4" max="4" width="12.83203125" style="9" customWidth="1"/>
    <col min="5" max="5" width="85.83203125" style="6" customWidth="1"/>
    <col min="6" max="6" width="14.83203125" style="11" customWidth="1"/>
    <col min="7" max="16384" width="9.33203125" style="1"/>
  </cols>
  <sheetData>
    <row r="1" hidden="1" x14ac:dyDescent="0.2"/>
    <row r="2" hidden="1" x14ac:dyDescent="0.2"/>
    <row r="3" hidden="1" x14ac:dyDescent="0.2"/>
    <row r="4" hidden="1" x14ac:dyDescent="0.2"/>
    <row r="5" hidden="1" x14ac:dyDescent="0.2"/>
    <row r="6" hidden="1" x14ac:dyDescent="0.2"/>
    <row r="7" hidden="1" x14ac:dyDescent="0.2"/>
    <row r="8" hidden="1" x14ac:dyDescent="0.2"/>
    <row r="9" hidden="1" x14ac:dyDescent="0.2"/>
    <row r="10" hidden="1" x14ac:dyDescent="0.2"/>
    <row r="11" hidden="1" x14ac:dyDescent="0.2"/>
    <row r="12" hidden="1" x14ac:dyDescent="0.2"/>
    <row r="13" hidden="1" x14ac:dyDescent="0.2"/>
    <row r="14" hidden="1" x14ac:dyDescent="0.2"/>
    <row r="15" hidden="1" x14ac:dyDescent="0.2"/>
    <row r="16" hidden="1" x14ac:dyDescent="0.2"/>
    <row r="17" spans="1:6" hidden="1" x14ac:dyDescent="0.2"/>
    <row r="18" spans="1:6" hidden="1" x14ac:dyDescent="0.2"/>
    <row r="19" spans="1:6" hidden="1" x14ac:dyDescent="0.2"/>
    <row r="20" spans="1:6" hidden="1" x14ac:dyDescent="0.2"/>
    <row r="21" spans="1:6" hidden="1" x14ac:dyDescent="0.2"/>
    <row r="22" spans="1:6" hidden="1" x14ac:dyDescent="0.2"/>
    <row r="23" spans="1:6" hidden="1" x14ac:dyDescent="0.2"/>
    <row r="24" spans="1:6" hidden="1" x14ac:dyDescent="0.2"/>
    <row r="25" spans="1:6" hidden="1" x14ac:dyDescent="0.2"/>
    <row r="26" spans="1:6" hidden="1" x14ac:dyDescent="0.2"/>
    <row r="27" spans="1:6" hidden="1" x14ac:dyDescent="0.2"/>
    <row r="28" spans="1:6" ht="18.75" x14ac:dyDescent="0.2">
      <c r="A28" s="283" t="s">
        <v>28</v>
      </c>
      <c r="B28" s="284"/>
      <c r="C28" s="284"/>
      <c r="D28" s="284"/>
      <c r="E28" s="284"/>
      <c r="F28" s="285"/>
    </row>
    <row r="29" spans="1:6" ht="31.5" customHeight="1" x14ac:dyDescent="0.2">
      <c r="A29" s="103"/>
      <c r="C29" s="289" t="str">
        <f>ORÇAMENTO!A5</f>
        <v>OBRA: Construção de salas de aula, biblioteca, área de convivência e quadra coberta na Escola Municipal Rogerio Leonardo de Oliveira.</v>
      </c>
      <c r="D29" s="289"/>
      <c r="E29" s="289"/>
      <c r="F29" s="104"/>
    </row>
    <row r="30" spans="1:6" ht="15.75" customHeight="1" x14ac:dyDescent="0.2">
      <c r="A30" s="286" t="str">
        <f>ORÇAMENTO!A6</f>
        <v>PRAZO DE OBRA: 5 MESES</v>
      </c>
      <c r="B30" s="287"/>
      <c r="C30" s="287"/>
      <c r="D30" s="287"/>
      <c r="E30" s="287"/>
      <c r="F30" s="288"/>
    </row>
    <row r="31" spans="1:6" ht="15.75" customHeight="1" x14ac:dyDescent="0.2">
      <c r="A31" s="7"/>
      <c r="B31" s="5"/>
      <c r="C31" s="5"/>
      <c r="D31" s="8"/>
      <c r="E31" s="8"/>
      <c r="F31" s="10"/>
    </row>
    <row r="32" spans="1:6" ht="20.25" customHeight="1" x14ac:dyDescent="0.35">
      <c r="A32" s="279" t="s">
        <v>61</v>
      </c>
      <c r="B32" s="280"/>
      <c r="C32" s="280"/>
      <c r="D32" s="280"/>
      <c r="E32" s="281" t="s">
        <v>62</v>
      </c>
      <c r="F32" s="282"/>
    </row>
    <row r="33" spans="1:6" s="3" customFormat="1" ht="15.75" x14ac:dyDescent="0.2">
      <c r="A33" s="97" t="s">
        <v>2</v>
      </c>
      <c r="B33" s="97" t="s">
        <v>3</v>
      </c>
      <c r="C33" s="97" t="s">
        <v>4</v>
      </c>
      <c r="D33" s="97" t="s">
        <v>8</v>
      </c>
      <c r="E33" s="98" t="s">
        <v>250</v>
      </c>
      <c r="F33" s="99" t="s">
        <v>25</v>
      </c>
    </row>
    <row r="34" spans="1:6" s="3" customFormat="1" ht="31.5" x14ac:dyDescent="0.2">
      <c r="A34" s="88">
        <f>ORÇAMENTO!A34</f>
        <v>1</v>
      </c>
      <c r="B34" s="89"/>
      <c r="C34" s="90" t="str">
        <f>ORÇAMENTO!C34</f>
        <v>SERVIÇOS INICIAIS / INSTALAÇÕES PROVISÓRIAS / PROJETOS E LEVANTAMENTOS</v>
      </c>
      <c r="D34" s="91"/>
      <c r="E34" s="92"/>
      <c r="F34" s="93"/>
    </row>
    <row r="35" spans="1:6" s="3" customFormat="1" ht="15.75" x14ac:dyDescent="0.2">
      <c r="A35" s="94" t="e">
        <f>IF(ORÇAMENTO!#REF!="","",ORÇAMENTO!#REF!)</f>
        <v>#REF!</v>
      </c>
      <c r="B35" s="66" t="e">
        <f>ORÇAMENTO!#REF!</f>
        <v>#REF!</v>
      </c>
      <c r="C35" s="14" t="e">
        <f>ORÇAMENTO!#REF!</f>
        <v>#REF!</v>
      </c>
      <c r="D35" s="13" t="e">
        <f>ORÇAMENTO!#REF!</f>
        <v>#REF!</v>
      </c>
      <c r="E35" s="95"/>
      <c r="F35" s="96" t="e">
        <f>ORÇAMENTO!#REF!</f>
        <v>#REF!</v>
      </c>
    </row>
    <row r="36" spans="1:6" s="3" customFormat="1" ht="15.75" x14ac:dyDescent="0.2">
      <c r="A36" s="94" t="e">
        <f>IF(ORÇAMENTO!#REF!="","",ORÇAMENTO!#REF!)</f>
        <v>#REF!</v>
      </c>
      <c r="B36" s="66" t="e">
        <f>ORÇAMENTO!#REF!</f>
        <v>#REF!</v>
      </c>
      <c r="C36" s="14" t="e">
        <f>ORÇAMENTO!#REF!</f>
        <v>#REF!</v>
      </c>
      <c r="D36" s="13" t="e">
        <f>ORÇAMENTO!#REF!</f>
        <v>#REF!</v>
      </c>
      <c r="E36" s="95"/>
      <c r="F36" s="96" t="e">
        <f>ORÇAMENTO!#REF!</f>
        <v>#REF!</v>
      </c>
    </row>
    <row r="37" spans="1:6" s="3" customFormat="1" ht="110.25" x14ac:dyDescent="0.2">
      <c r="A37" s="94" t="str">
        <f>IF(ORÇAMENTO!A35="","",ORÇAMENTO!A35)</f>
        <v>1.1</v>
      </c>
      <c r="B37" s="66" t="str">
        <f>ORÇAMENTO!B35</f>
        <v>ED-16350</v>
      </c>
      <c r="C37" s="14" t="str">
        <f>ORÇAMENTO!C35</f>
        <v>LOCAÇÃO DE CONTAINER COM ISOLAMENTO TÉRMICO, TIPO 3, PARA DEPÓSITO / FERRAMENTARIA DE OBRA, COM MEDIDAS REFERENCIAIS DE (6) METROS COMPRIMENTO, (2,3) METROS LARGURA E (2,5) METROS ALTURA ÚTIL INTERNA, INCLUSIVE LIGAÇÕES ELÉTRICAS INTERNAS, EXCLUSIVE MOBILIZAÇÃO / DESMOBILIZAÇÃO E LIGAÇÕES PROVISÓRIAS EXTERNAS</v>
      </c>
      <c r="D37" s="13" t="str">
        <f>ORÇAMENTO!D35</f>
        <v>MÊS</v>
      </c>
      <c r="E37" s="95"/>
      <c r="F37" s="96">
        <f>ORÇAMENTO!E35</f>
        <v>10</v>
      </c>
    </row>
    <row r="38" spans="1:6" s="3" customFormat="1" ht="15.75" x14ac:dyDescent="0.2">
      <c r="A38" s="94" t="e">
        <f>IF(ORÇAMENTO!#REF!="","",ORÇAMENTO!#REF!)</f>
        <v>#REF!</v>
      </c>
      <c r="B38" s="66" t="e">
        <f>ORÇAMENTO!#REF!</f>
        <v>#REF!</v>
      </c>
      <c r="C38" s="14" t="e">
        <f>ORÇAMENTO!#REF!</f>
        <v>#REF!</v>
      </c>
      <c r="D38" s="13" t="e">
        <f>ORÇAMENTO!#REF!</f>
        <v>#REF!</v>
      </c>
      <c r="E38" s="95"/>
      <c r="F38" s="96" t="e">
        <f>ORÇAMENTO!#REF!</f>
        <v>#REF!</v>
      </c>
    </row>
    <row r="39" spans="1:6" s="3" customFormat="1" ht="15.75" x14ac:dyDescent="0.2">
      <c r="A39" s="94" t="e">
        <f>IF(ORÇAMENTO!#REF!="","",ORÇAMENTO!#REF!)</f>
        <v>#REF!</v>
      </c>
      <c r="B39" s="66" t="e">
        <f>ORÇAMENTO!#REF!</f>
        <v>#REF!</v>
      </c>
      <c r="C39" s="14" t="e">
        <f>ORÇAMENTO!#REF!</f>
        <v>#REF!</v>
      </c>
      <c r="D39" s="13" t="e">
        <f>ORÇAMENTO!#REF!</f>
        <v>#REF!</v>
      </c>
      <c r="E39" s="95"/>
      <c r="F39" s="96" t="e">
        <f>ORÇAMENTO!#REF!</f>
        <v>#REF!</v>
      </c>
    </row>
    <row r="40" spans="1:6" s="3" customFormat="1" ht="15.75" x14ac:dyDescent="0.2">
      <c r="A40" s="94" t="e">
        <f>IF(ORÇAMENTO!#REF!="","",ORÇAMENTO!#REF!)</f>
        <v>#REF!</v>
      </c>
      <c r="B40" s="66" t="e">
        <f>ORÇAMENTO!#REF!</f>
        <v>#REF!</v>
      </c>
      <c r="C40" s="14" t="e">
        <f>ORÇAMENTO!#REF!</f>
        <v>#REF!</v>
      </c>
      <c r="D40" s="13" t="e">
        <f>ORÇAMENTO!#REF!</f>
        <v>#REF!</v>
      </c>
      <c r="E40" s="95"/>
      <c r="F40" s="96" t="e">
        <f>ORÇAMENTO!#REF!</f>
        <v>#REF!</v>
      </c>
    </row>
    <row r="41" spans="1:6" s="3" customFormat="1" ht="15.75" x14ac:dyDescent="0.2">
      <c r="A41" s="94" t="e">
        <f>IF(ORÇAMENTO!#REF!="","",ORÇAMENTO!#REF!)</f>
        <v>#REF!</v>
      </c>
      <c r="B41" s="66" t="e">
        <f>ORÇAMENTO!#REF!</f>
        <v>#REF!</v>
      </c>
      <c r="C41" s="14" t="e">
        <f>ORÇAMENTO!#REF!</f>
        <v>#REF!</v>
      </c>
      <c r="D41" s="13" t="e">
        <f>ORÇAMENTO!#REF!</f>
        <v>#REF!</v>
      </c>
      <c r="E41" s="95"/>
      <c r="F41" s="96" t="e">
        <f>ORÇAMENTO!#REF!</f>
        <v>#REF!</v>
      </c>
    </row>
    <row r="42" spans="1:6" s="3" customFormat="1" ht="47.25" x14ac:dyDescent="0.2">
      <c r="A42" s="94" t="str">
        <f>IF(ORÇAMENTO!A37="","",ORÇAMENTO!A37)</f>
        <v>1.3</v>
      </c>
      <c r="B42" s="66" t="str">
        <f>ORÇAMENTO!B37</f>
        <v>SINAPI 98525</v>
      </c>
      <c r="C42" s="14" t="str">
        <f>ORÇAMENTO!C37</f>
        <v>LIMPEZA MECANIZADA DE CAMADA VEGETAL, VEGETAÇÃO E PEQUENAS ÁRVORES (DIÂMETRO DE TRONCO MENOR QUE 0,20 M), COM TRATOR DE ESTEIRAS.</v>
      </c>
      <c r="D42" s="13" t="str">
        <f>ORÇAMENTO!D37</f>
        <v>M2</v>
      </c>
      <c r="E42" s="95"/>
      <c r="F42" s="96">
        <f>ORÇAMENTO!E37</f>
        <v>1617.37</v>
      </c>
    </row>
    <row r="43" spans="1:6" s="3" customFormat="1" ht="15.75" x14ac:dyDescent="0.2">
      <c r="A43" s="94" t="e">
        <f>IF(ORÇAMENTO!#REF!="","",ORÇAMENTO!#REF!)</f>
        <v>#REF!</v>
      </c>
      <c r="B43" s="66" t="e">
        <f>ORÇAMENTO!#REF!</f>
        <v>#REF!</v>
      </c>
      <c r="C43" s="14" t="e">
        <f>ORÇAMENTO!#REF!</f>
        <v>#REF!</v>
      </c>
      <c r="D43" s="13" t="e">
        <f>ORÇAMENTO!#REF!</f>
        <v>#REF!</v>
      </c>
      <c r="E43" s="95"/>
      <c r="F43" s="96" t="e">
        <f>ORÇAMENTO!#REF!</f>
        <v>#REF!</v>
      </c>
    </row>
    <row r="44" spans="1:6" s="3" customFormat="1" ht="15.75" x14ac:dyDescent="0.2">
      <c r="A44" s="94" t="e">
        <f>IF(ORÇAMENTO!#REF!="","",ORÇAMENTO!#REF!)</f>
        <v>#REF!</v>
      </c>
      <c r="B44" s="66" t="e">
        <f>ORÇAMENTO!#REF!</f>
        <v>#REF!</v>
      </c>
      <c r="C44" s="14" t="e">
        <f>ORÇAMENTO!#REF!</f>
        <v>#REF!</v>
      </c>
      <c r="D44" s="13" t="e">
        <f>ORÇAMENTO!#REF!</f>
        <v>#REF!</v>
      </c>
      <c r="E44" s="95"/>
      <c r="F44" s="96" t="e">
        <f>ORÇAMENTO!#REF!</f>
        <v>#REF!</v>
      </c>
    </row>
    <row r="45" spans="1:6" s="3" customFormat="1" ht="94.5" x14ac:dyDescent="0.2">
      <c r="A45" s="94" t="str">
        <f>IF(ORÇAMENTO!A38="","",ORÇAMENTO!A38)</f>
        <v>1.4</v>
      </c>
      <c r="B45" s="66" t="str">
        <f>ORÇAMENTO!B38</f>
        <v>ED-50152</v>
      </c>
      <c r="C45" s="14" t="str">
        <f>ORÇAMENTO!C38</f>
        <v>FORNECIMENTO E COLOCAÇÃO DE PLACA DE OBRA EM CHAPA GALVANIZADA (3,00 X 1,5 0 M) - EM CHAPA GALVANIZADA 0,26 AFIXADAS COM REBITES 540 E PARAFUSOS 3/8, EM ESTRUTURA METÁLICA VIGA U 2" ENRIJECIDA COM METALON 20 X 20, SUPORTE EM EUCALIPTO AUTOCLAVADO PINTADAS</v>
      </c>
      <c r="D45" s="13" t="str">
        <f>ORÇAMENTO!D38</f>
        <v>UN</v>
      </c>
      <c r="E45" s="95"/>
      <c r="F45" s="96">
        <f>ORÇAMENTO!E38</f>
        <v>1</v>
      </c>
    </row>
    <row r="46" spans="1:6" s="3" customFormat="1" ht="15.75" x14ac:dyDescent="0.2">
      <c r="A46" s="94" t="e">
        <f>IF(ORÇAMENTO!#REF!="","",ORÇAMENTO!#REF!)</f>
        <v>#REF!</v>
      </c>
      <c r="B46" s="66" t="e">
        <f>ORÇAMENTO!#REF!</f>
        <v>#REF!</v>
      </c>
      <c r="C46" s="14" t="e">
        <f>ORÇAMENTO!#REF!</f>
        <v>#REF!</v>
      </c>
      <c r="D46" s="13" t="e">
        <f>ORÇAMENTO!#REF!</f>
        <v>#REF!</v>
      </c>
      <c r="E46" s="95"/>
      <c r="F46" s="96" t="e">
        <f>ORÇAMENTO!#REF!</f>
        <v>#REF!</v>
      </c>
    </row>
    <row r="47" spans="1:6" s="3" customFormat="1" ht="15.75" x14ac:dyDescent="0.2">
      <c r="A47" s="94" t="e">
        <f>IF(ORÇAMENTO!#REF!="","",ORÇAMENTO!#REF!)</f>
        <v>#REF!</v>
      </c>
      <c r="B47" s="66" t="e">
        <f>ORÇAMENTO!#REF!</f>
        <v>#REF!</v>
      </c>
      <c r="C47" s="14" t="e">
        <f>ORÇAMENTO!#REF!</f>
        <v>#REF!</v>
      </c>
      <c r="D47" s="13" t="e">
        <f>ORÇAMENTO!#REF!</f>
        <v>#REF!</v>
      </c>
      <c r="E47" s="95"/>
      <c r="F47" s="96" t="e">
        <f>ORÇAMENTO!#REF!</f>
        <v>#REF!</v>
      </c>
    </row>
    <row r="48" spans="1:6" s="3" customFormat="1" ht="15.75" x14ac:dyDescent="0.2">
      <c r="A48" s="94" t="str">
        <f>IF(ORÇAMENTO!A39="","",ORÇAMENTO!A39)</f>
        <v>1.5</v>
      </c>
      <c r="B48" s="66" t="str">
        <f>ORÇAMENTO!B39</f>
        <v>ED-50155</v>
      </c>
      <c r="C48" s="14" t="str">
        <f>ORÇAMENTO!C39</f>
        <v>BANHEIRO QUÍMICO 110 X 120 X 230 CM COM MANUTENÇÃO</v>
      </c>
      <c r="D48" s="13" t="str">
        <f>ORÇAMENTO!D39</f>
        <v>MÊS</v>
      </c>
      <c r="E48" s="95"/>
      <c r="F48" s="96">
        <f>ORÇAMENTO!E39</f>
        <v>10</v>
      </c>
    </row>
    <row r="49" spans="1:6" s="3" customFormat="1" ht="15.75" x14ac:dyDescent="0.2">
      <c r="A49" s="94" t="str">
        <f>IF(ORÇAMENTO!A40="","",ORÇAMENTO!A40)</f>
        <v>1.6</v>
      </c>
      <c r="B49" s="66" t="str">
        <f>ORÇAMENTO!B40</f>
        <v>ED-50273</v>
      </c>
      <c r="C49" s="14" t="str">
        <f>ORÇAMENTO!C40</f>
        <v>LOCAÇÃO DA OBRA (GABARITO)</v>
      </c>
      <c r="D49" s="13" t="str">
        <f>ORÇAMENTO!D40</f>
        <v>M2</v>
      </c>
      <c r="E49" s="95"/>
      <c r="F49" s="96">
        <f>ORÇAMENTO!E40</f>
        <v>1617.37</v>
      </c>
    </row>
    <row r="50" spans="1:6" s="3" customFormat="1" ht="15.75" x14ac:dyDescent="0.2">
      <c r="A50" s="94" t="e">
        <f>IF(ORÇAMENTO!#REF!="","",ORÇAMENTO!#REF!)</f>
        <v>#REF!</v>
      </c>
      <c r="B50" s="66" t="e">
        <f>ORÇAMENTO!#REF!</f>
        <v>#REF!</v>
      </c>
      <c r="C50" s="14" t="e">
        <f>ORÇAMENTO!#REF!</f>
        <v>#REF!</v>
      </c>
      <c r="D50" s="13" t="e">
        <f>ORÇAMENTO!#REF!</f>
        <v>#REF!</v>
      </c>
      <c r="E50" s="95"/>
      <c r="F50" s="96" t="e">
        <f>ORÇAMENTO!#REF!</f>
        <v>#REF!</v>
      </c>
    </row>
    <row r="51" spans="1:6" s="3" customFormat="1" ht="15.75" x14ac:dyDescent="0.2">
      <c r="A51" s="94" t="e">
        <f>IF(ORÇAMENTO!#REF!="","",ORÇAMENTO!#REF!)</f>
        <v>#REF!</v>
      </c>
      <c r="B51" s="66" t="e">
        <f>ORÇAMENTO!#REF!</f>
        <v>#REF!</v>
      </c>
      <c r="C51" s="14" t="e">
        <f>ORÇAMENTO!#REF!</f>
        <v>#REF!</v>
      </c>
      <c r="D51" s="13" t="e">
        <f>ORÇAMENTO!#REF!</f>
        <v>#REF!</v>
      </c>
      <c r="E51" s="95"/>
      <c r="F51" s="96" t="e">
        <f>ORÇAMENTO!#REF!</f>
        <v>#REF!</v>
      </c>
    </row>
    <row r="52" spans="1:6" ht="5.0999999999999996" customHeight="1" x14ac:dyDescent="0.2">
      <c r="A52" s="18"/>
      <c r="B52" s="19"/>
      <c r="C52" s="20"/>
      <c r="D52" s="19"/>
      <c r="E52" s="21"/>
      <c r="F52" s="22"/>
    </row>
    <row r="53" spans="1:6" ht="5.0999999999999996" customHeight="1" x14ac:dyDescent="0.2">
      <c r="A53" s="33"/>
      <c r="B53" s="34"/>
      <c r="C53" s="34"/>
      <c r="D53" s="35"/>
      <c r="E53" s="39"/>
      <c r="F53" s="44"/>
    </row>
    <row r="54" spans="1:6" s="3" customFormat="1" ht="15.75" x14ac:dyDescent="0.2">
      <c r="A54" s="88">
        <f>ORÇAMENTO!A43</f>
        <v>2</v>
      </c>
      <c r="B54" s="89"/>
      <c r="C54" s="90" t="str">
        <f>ORÇAMENTO!C43</f>
        <v>DEMOLIÇÕES E REMOÇÕES</v>
      </c>
      <c r="D54" s="91"/>
      <c r="E54" s="92"/>
      <c r="F54" s="93"/>
    </row>
    <row r="55" spans="1:6" s="3" customFormat="1" ht="15.75" x14ac:dyDescent="0.2">
      <c r="A55" s="94" t="e">
        <f>IF(ORÇAMENTO!#REF!="","",ORÇAMENTO!#REF!)</f>
        <v>#REF!</v>
      </c>
      <c r="B55" s="66" t="e">
        <f>ORÇAMENTO!#REF!</f>
        <v>#REF!</v>
      </c>
      <c r="C55" s="14" t="e">
        <f>ORÇAMENTO!#REF!</f>
        <v>#REF!</v>
      </c>
      <c r="D55" s="13" t="e">
        <f>ORÇAMENTO!#REF!</f>
        <v>#REF!</v>
      </c>
      <c r="E55" s="95"/>
      <c r="F55" s="96" t="e">
        <f>ORÇAMENTO!#REF!</f>
        <v>#REF!</v>
      </c>
    </row>
    <row r="56" spans="1:6" s="3" customFormat="1" ht="15.75" x14ac:dyDescent="0.2">
      <c r="A56" s="94" t="e">
        <f>IF(ORÇAMENTO!#REF!="","",ORÇAMENTO!#REF!)</f>
        <v>#REF!</v>
      </c>
      <c r="B56" s="66" t="e">
        <f>ORÇAMENTO!#REF!</f>
        <v>#REF!</v>
      </c>
      <c r="C56" s="14" t="e">
        <f>ORÇAMENTO!#REF!</f>
        <v>#REF!</v>
      </c>
      <c r="D56" s="13" t="e">
        <f>ORÇAMENTO!#REF!</f>
        <v>#REF!</v>
      </c>
      <c r="E56" s="95"/>
      <c r="F56" s="96" t="e">
        <f>ORÇAMENTO!#REF!</f>
        <v>#REF!</v>
      </c>
    </row>
    <row r="57" spans="1:6" s="3" customFormat="1" ht="31.5" x14ac:dyDescent="0.2">
      <c r="A57" s="94" t="str">
        <f>IF(ORÇAMENTO!A44="","",ORÇAMENTO!A44)</f>
        <v>2.1</v>
      </c>
      <c r="B57" s="66" t="str">
        <f>ORÇAMENTO!B44</f>
        <v>ED-48456</v>
      </c>
      <c r="C57" s="14" t="str">
        <f>ORÇAMENTO!C44</f>
        <v>DEMOLIÇÃO DE ENGRADAMENTO DE TELHA CERÂMICA COLONIAL OU FRANCESA INCLUSIVE EMPILHAMENTO</v>
      </c>
      <c r="D57" s="13" t="str">
        <f>ORÇAMENTO!D44</f>
        <v>M2</v>
      </c>
      <c r="E57" s="95"/>
      <c r="F57" s="96">
        <f>ORÇAMENTO!E44</f>
        <v>31.88</v>
      </c>
    </row>
    <row r="58" spans="1:6" s="3" customFormat="1" ht="31.5" x14ac:dyDescent="0.2">
      <c r="A58" s="94" t="str">
        <f>IF(ORÇAMENTO!A46="","",ORÇAMENTO!A46)</f>
        <v>2.3</v>
      </c>
      <c r="B58" s="66" t="str">
        <f>ORÇAMENTO!B46</f>
        <v>ED-48493</v>
      </c>
      <c r="C58" s="14" t="str">
        <f>ORÇAMENTO!C46</f>
        <v>REMOÇÃO DE PORTA OU JANELA INCLUSIVE MARCO E ALIZAR, INCLUSIVE AFASTAMENTO E EMPILHAMENTO</v>
      </c>
      <c r="D58" s="13" t="str">
        <f>ORÇAMENTO!D46</f>
        <v>M2</v>
      </c>
      <c r="E58" s="95"/>
      <c r="F58" s="96">
        <f>ORÇAMENTO!E46</f>
        <v>6.9</v>
      </c>
    </row>
    <row r="59" spans="1:6" s="3" customFormat="1" ht="15.75" x14ac:dyDescent="0.2">
      <c r="A59" s="94" t="e">
        <f>IF(ORÇAMENTO!#REF!="","",ORÇAMENTO!#REF!)</f>
        <v>#REF!</v>
      </c>
      <c r="B59" s="66" t="e">
        <f>ORÇAMENTO!#REF!</f>
        <v>#REF!</v>
      </c>
      <c r="C59" s="14" t="e">
        <f>ORÇAMENTO!#REF!</f>
        <v>#REF!</v>
      </c>
      <c r="D59" s="13" t="e">
        <f>ORÇAMENTO!#REF!</f>
        <v>#REF!</v>
      </c>
      <c r="E59" s="95"/>
      <c r="F59" s="96" t="e">
        <f>ORÇAMENTO!#REF!</f>
        <v>#REF!</v>
      </c>
    </row>
    <row r="60" spans="1:6" ht="5.0999999999999996" customHeight="1" x14ac:dyDescent="0.2">
      <c r="A60" s="18"/>
      <c r="B60" s="19"/>
      <c r="C60" s="20"/>
      <c r="D60" s="19"/>
      <c r="E60" s="21"/>
      <c r="F60" s="22"/>
    </row>
    <row r="61" spans="1:6" ht="5.0999999999999996" customHeight="1" x14ac:dyDescent="0.2">
      <c r="A61" s="33"/>
      <c r="B61" s="34"/>
      <c r="C61" s="34"/>
      <c r="D61" s="35"/>
      <c r="E61" s="39"/>
      <c r="F61" s="44"/>
    </row>
    <row r="62" spans="1:6" s="3" customFormat="1" ht="15.75" x14ac:dyDescent="0.2">
      <c r="A62" s="88" t="e">
        <f>ORÇAMENTO!#REF!</f>
        <v>#REF!</v>
      </c>
      <c r="B62" s="89"/>
      <c r="C62" s="90" t="e">
        <f>ORÇAMENTO!#REF!</f>
        <v>#REF!</v>
      </c>
      <c r="D62" s="91"/>
      <c r="E62" s="92"/>
      <c r="F62" s="93"/>
    </row>
    <row r="63" spans="1:6" ht="31.5" x14ac:dyDescent="0.2">
      <c r="A63" s="94" t="str">
        <f>IF(ORÇAMENTO!A63="","",ORÇAMENTO!A63)</f>
        <v>3.11</v>
      </c>
      <c r="B63" s="66" t="str">
        <f>ORÇAMENTO!B63</f>
        <v>ED-51131</v>
      </c>
      <c r="C63" s="14" t="str">
        <f>ORÇAMENTO!C63</f>
        <v>CARGA DE MATERIAL DE QUALQUER NATUREZA SOBRE CAMINHÃO - MANUAL</v>
      </c>
      <c r="D63" s="13" t="str">
        <f>ORÇAMENTO!D63</f>
        <v>M3</v>
      </c>
      <c r="E63" s="95"/>
      <c r="F63" s="96">
        <f>ORÇAMENTO!E63</f>
        <v>73.040000000000006</v>
      </c>
    </row>
    <row r="64" spans="1:6" ht="15.75" x14ac:dyDescent="0.2">
      <c r="A64" s="94" t="e">
        <f>IF(ORÇAMENTO!#REF!="","",ORÇAMENTO!#REF!)</f>
        <v>#REF!</v>
      </c>
      <c r="B64" s="66" t="e">
        <f>ORÇAMENTO!#REF!</f>
        <v>#REF!</v>
      </c>
      <c r="C64" s="14" t="e">
        <f>ORÇAMENTO!#REF!</f>
        <v>#REF!</v>
      </c>
      <c r="D64" s="13" t="e">
        <f>ORÇAMENTO!#REF!</f>
        <v>#REF!</v>
      </c>
      <c r="E64" s="95"/>
      <c r="F64" s="96" t="e">
        <f>ORÇAMENTO!#REF!</f>
        <v>#REF!</v>
      </c>
    </row>
    <row r="65" spans="1:6" ht="15.75" x14ac:dyDescent="0.2">
      <c r="A65" s="94" t="e">
        <f>IF(ORÇAMENTO!#REF!="","",ORÇAMENTO!#REF!)</f>
        <v>#REF!</v>
      </c>
      <c r="B65" s="66" t="e">
        <f>ORÇAMENTO!#REF!</f>
        <v>#REF!</v>
      </c>
      <c r="C65" s="14" t="e">
        <f>ORÇAMENTO!#REF!</f>
        <v>#REF!</v>
      </c>
      <c r="D65" s="13" t="e">
        <f>ORÇAMENTO!#REF!</f>
        <v>#REF!</v>
      </c>
      <c r="E65" s="95"/>
      <c r="F65" s="96" t="e">
        <f>ORÇAMENTO!#REF!</f>
        <v>#REF!</v>
      </c>
    </row>
    <row r="66" spans="1:6" ht="15.75" x14ac:dyDescent="0.2">
      <c r="A66" s="94" t="e">
        <f>IF(ORÇAMENTO!#REF!="","",ORÇAMENTO!#REF!)</f>
        <v>#REF!</v>
      </c>
      <c r="B66" s="66" t="e">
        <f>ORÇAMENTO!#REF!</f>
        <v>#REF!</v>
      </c>
      <c r="C66" s="14" t="e">
        <f>ORÇAMENTO!#REF!</f>
        <v>#REF!</v>
      </c>
      <c r="D66" s="13" t="e">
        <f>ORÇAMENTO!#REF!</f>
        <v>#REF!</v>
      </c>
      <c r="E66" s="95"/>
      <c r="F66" s="96" t="e">
        <f>ORÇAMENTO!#REF!</f>
        <v>#REF!</v>
      </c>
    </row>
    <row r="67" spans="1:6" ht="15.75" x14ac:dyDescent="0.2">
      <c r="A67" s="94" t="e">
        <f>IF(ORÇAMENTO!#REF!="","",ORÇAMENTO!#REF!)</f>
        <v>#REF!</v>
      </c>
      <c r="B67" s="66" t="e">
        <f>ORÇAMENTO!#REF!</f>
        <v>#REF!</v>
      </c>
      <c r="C67" s="14" t="e">
        <f>ORÇAMENTO!#REF!</f>
        <v>#REF!</v>
      </c>
      <c r="D67" s="13" t="e">
        <f>ORÇAMENTO!#REF!</f>
        <v>#REF!</v>
      </c>
      <c r="E67" s="95"/>
      <c r="F67" s="96" t="e">
        <f>ORÇAMENTO!#REF!</f>
        <v>#REF!</v>
      </c>
    </row>
    <row r="68" spans="1:6" ht="15.75" x14ac:dyDescent="0.2">
      <c r="A68" s="94" t="e">
        <f>IF(ORÇAMENTO!#REF!="","",ORÇAMENTO!#REF!)</f>
        <v>#REF!</v>
      </c>
      <c r="B68" s="66" t="e">
        <f>ORÇAMENTO!#REF!</f>
        <v>#REF!</v>
      </c>
      <c r="C68" s="14" t="e">
        <f>ORÇAMENTO!#REF!</f>
        <v>#REF!</v>
      </c>
      <c r="D68" s="13" t="e">
        <f>ORÇAMENTO!#REF!</f>
        <v>#REF!</v>
      </c>
      <c r="E68" s="95"/>
      <c r="F68" s="96" t="e">
        <f>ORÇAMENTO!#REF!</f>
        <v>#REF!</v>
      </c>
    </row>
    <row r="69" spans="1:6" ht="15.75" x14ac:dyDescent="0.2">
      <c r="A69" s="94" t="e">
        <f>IF(ORÇAMENTO!#REF!="","",ORÇAMENTO!#REF!)</f>
        <v>#REF!</v>
      </c>
      <c r="B69" s="66" t="e">
        <f>ORÇAMENTO!#REF!</f>
        <v>#REF!</v>
      </c>
      <c r="C69" s="14" t="e">
        <f>ORÇAMENTO!#REF!</f>
        <v>#REF!</v>
      </c>
      <c r="D69" s="13" t="e">
        <f>ORÇAMENTO!#REF!</f>
        <v>#REF!</v>
      </c>
      <c r="E69" s="95"/>
      <c r="F69" s="96" t="e">
        <f>ORÇAMENTO!#REF!</f>
        <v>#REF!</v>
      </c>
    </row>
    <row r="70" spans="1:6" ht="5.0999999999999996" customHeight="1" x14ac:dyDescent="0.2">
      <c r="A70" s="18"/>
      <c r="B70" s="19"/>
      <c r="C70" s="20"/>
      <c r="D70" s="19"/>
      <c r="E70" s="21"/>
      <c r="F70" s="22"/>
    </row>
    <row r="71" spans="1:6" ht="5.0999999999999996" customHeight="1" x14ac:dyDescent="0.2">
      <c r="A71" s="33"/>
      <c r="B71" s="34"/>
      <c r="C71" s="34"/>
      <c r="D71" s="35"/>
      <c r="E71" s="39"/>
      <c r="F71" s="44"/>
    </row>
    <row r="72" spans="1:6" ht="15.75" x14ac:dyDescent="0.2">
      <c r="A72" s="88">
        <f>ORÇAMENTO!A52</f>
        <v>3</v>
      </c>
      <c r="B72" s="89"/>
      <c r="C72" s="90" t="str">
        <f>ORÇAMENTO!C52</f>
        <v>INFRAESTRUTURA / TERRAPLANAGEM</v>
      </c>
      <c r="D72" s="91"/>
      <c r="E72" s="92"/>
      <c r="F72" s="93"/>
    </row>
    <row r="73" spans="1:6" ht="63" x14ac:dyDescent="0.2">
      <c r="A73" s="94" t="str">
        <f>IF(ORÇAMENTO!A53="","",ORÇAMENTO!A53)</f>
        <v>3.1</v>
      </c>
      <c r="B73" s="66" t="str">
        <f>ORÇAMENTO!B53</f>
        <v>SINAPI-100896</v>
      </c>
      <c r="C73" s="14" t="str">
        <f>ORÇAMENTO!C53</f>
        <v>ESTACA ESCAVADA MECANICAMENTE, SEM FLUIDO ESTABILIZANTE, COM 25CM DE DIÂMETRO, CONCRETO LANÇADO POR CAMINHÃO BETONEIRA (EXCLUSIVE MOBILIZAÇÃO E DESMOBILIZAÇÃO).</v>
      </c>
      <c r="D73" s="13" t="str">
        <f>ORÇAMENTO!D53</f>
        <v>M</v>
      </c>
      <c r="E73" s="95"/>
      <c r="F73" s="96">
        <f>ORÇAMENTO!E53</f>
        <v>803</v>
      </c>
    </row>
    <row r="74" spans="1:6" ht="47.25" x14ac:dyDescent="0.2">
      <c r="A74" s="94" t="str">
        <f>IF(ORÇAMENTO!A54="","",ORÇAMENTO!A54)</f>
        <v>3.2</v>
      </c>
      <c r="B74" s="66" t="str">
        <f>ORÇAMENTO!B54</f>
        <v>ED-8503</v>
      </c>
      <c r="C74" s="14" t="str">
        <f>ORÇAMENTO!C54</f>
        <v>LANÇAMENTO DE CONCRETO EM FUNDAÇÃO, INCLUSIVE TRANSPORTE ATÉ O LOCAL DE APLICAÇÃO, EXCLUSIVE APLICAÇÃO</v>
      </c>
      <c r="D74" s="13" t="str">
        <f>ORÇAMENTO!D54</f>
        <v>M3</v>
      </c>
      <c r="E74" s="95"/>
      <c r="F74" s="96">
        <f>ORÇAMENTO!E54</f>
        <v>44.7271</v>
      </c>
    </row>
    <row r="75" spans="1:6" ht="31.5" x14ac:dyDescent="0.2">
      <c r="A75" s="94" t="str">
        <f>IF(ORÇAMENTO!A55="","",ORÇAMENTO!A55)</f>
        <v>3.3</v>
      </c>
      <c r="B75" s="66" t="str">
        <f>ORÇAMENTO!B55</f>
        <v>Composição 1</v>
      </c>
      <c r="C75" s="14" t="str">
        <f>ORÇAMENTO!C55</f>
        <v>ESCAVAÇÃO MECANIZADA COM MINI-ESCAVADEIRA (INCLUINDO ESCAVAÇÃO PARA COLOCAÇÃO DE FÔRMAS).</v>
      </c>
      <c r="D75" s="13" t="str">
        <f>ORÇAMENTO!D55</f>
        <v>M3</v>
      </c>
      <c r="E75" s="95"/>
      <c r="F75" s="96">
        <f>ORÇAMENTO!E55</f>
        <v>62.8</v>
      </c>
    </row>
    <row r="76" spans="1:6" ht="15.75" x14ac:dyDescent="0.2">
      <c r="A76" s="94" t="e">
        <f>IF(ORÇAMENTO!#REF!="","",ORÇAMENTO!#REF!)</f>
        <v>#REF!</v>
      </c>
      <c r="B76" s="66" t="e">
        <f>ORÇAMENTO!#REF!</f>
        <v>#REF!</v>
      </c>
      <c r="C76" s="14" t="e">
        <f>ORÇAMENTO!#REF!</f>
        <v>#REF!</v>
      </c>
      <c r="D76" s="13" t="e">
        <f>ORÇAMENTO!#REF!</f>
        <v>#REF!</v>
      </c>
      <c r="E76" s="95"/>
      <c r="F76" s="96" t="e">
        <f>ORÇAMENTO!#REF!</f>
        <v>#REF!</v>
      </c>
    </row>
    <row r="77" spans="1:6" ht="15.75" x14ac:dyDescent="0.2">
      <c r="A77" s="94" t="str">
        <f>IF(ORÇAMENTO!A64="","",ORÇAMENTO!A64)</f>
        <v>3.12</v>
      </c>
      <c r="B77" s="66" t="str">
        <f>ORÇAMENTO!B64</f>
        <v>ED-51120</v>
      </c>
      <c r="C77" s="14" t="str">
        <f>ORÇAMENTO!C64</f>
        <v>REATERRO MANUAL DE VALA</v>
      </c>
      <c r="D77" s="13" t="str">
        <f>ORÇAMENTO!D64</f>
        <v>M3</v>
      </c>
      <c r="E77" s="95"/>
      <c r="F77" s="96">
        <f>ORÇAMENTO!E64</f>
        <v>20.51</v>
      </c>
    </row>
    <row r="78" spans="1:6" ht="15.75" x14ac:dyDescent="0.2">
      <c r="A78" s="94" t="e">
        <f>IF(ORÇAMENTO!#REF!="","",ORÇAMENTO!#REF!)</f>
        <v>#REF!</v>
      </c>
      <c r="B78" s="66" t="e">
        <f>ORÇAMENTO!#REF!</f>
        <v>#REF!</v>
      </c>
      <c r="C78" s="14" t="e">
        <f>ORÇAMENTO!#REF!</f>
        <v>#REF!</v>
      </c>
      <c r="D78" s="13" t="e">
        <f>ORÇAMENTO!#REF!</f>
        <v>#REF!</v>
      </c>
      <c r="E78" s="95"/>
      <c r="F78" s="96" t="e">
        <f>ORÇAMENTO!#REF!</f>
        <v>#REF!</v>
      </c>
    </row>
    <row r="79" spans="1:6" ht="15.75" x14ac:dyDescent="0.2">
      <c r="A79" s="94" t="e">
        <f>IF(ORÇAMENTO!#REF!="","",ORÇAMENTO!#REF!)</f>
        <v>#REF!</v>
      </c>
      <c r="B79" s="66" t="e">
        <f>ORÇAMENTO!#REF!</f>
        <v>#REF!</v>
      </c>
      <c r="C79" s="14" t="e">
        <f>ORÇAMENTO!#REF!</f>
        <v>#REF!</v>
      </c>
      <c r="D79" s="13" t="e">
        <f>ORÇAMENTO!#REF!</f>
        <v>#REF!</v>
      </c>
      <c r="E79" s="95"/>
      <c r="F79" s="96" t="e">
        <f>ORÇAMENTO!#REF!</f>
        <v>#REF!</v>
      </c>
    </row>
    <row r="80" spans="1:6" ht="15.75" x14ac:dyDescent="0.2">
      <c r="A80" s="94" t="e">
        <f>IF(ORÇAMENTO!#REF!="","",ORÇAMENTO!#REF!)</f>
        <v>#REF!</v>
      </c>
      <c r="B80" s="66" t="e">
        <f>ORÇAMENTO!#REF!</f>
        <v>#REF!</v>
      </c>
      <c r="C80" s="14" t="e">
        <f>ORÇAMENTO!#REF!</f>
        <v>#REF!</v>
      </c>
      <c r="D80" s="13" t="e">
        <f>ORÇAMENTO!#REF!</f>
        <v>#REF!</v>
      </c>
      <c r="E80" s="95"/>
      <c r="F80" s="96" t="e">
        <f>ORÇAMENTO!#REF!</f>
        <v>#REF!</v>
      </c>
    </row>
    <row r="81" spans="1:6" ht="15.75" x14ac:dyDescent="0.2">
      <c r="A81" s="94" t="e">
        <f>IF(ORÇAMENTO!#REF!="","",ORÇAMENTO!#REF!)</f>
        <v>#REF!</v>
      </c>
      <c r="B81" s="66" t="e">
        <f>ORÇAMENTO!#REF!</f>
        <v>#REF!</v>
      </c>
      <c r="C81" s="14" t="e">
        <f>ORÇAMENTO!#REF!</f>
        <v>#REF!</v>
      </c>
      <c r="D81" s="13" t="e">
        <f>ORÇAMENTO!#REF!</f>
        <v>#REF!</v>
      </c>
      <c r="E81" s="95"/>
      <c r="F81" s="96" t="e">
        <f>ORÇAMENTO!#REF!</f>
        <v>#REF!</v>
      </c>
    </row>
    <row r="82" spans="1:6" ht="47.25" x14ac:dyDescent="0.2">
      <c r="A82" s="94" t="str">
        <f>IF(ORÇAMENTO!A60="","",ORÇAMENTO!A60)</f>
        <v>3.8</v>
      </c>
      <c r="B82" s="66" t="str">
        <f>ORÇAMENTO!B60</f>
        <v>ED-49798</v>
      </c>
      <c r="C82" s="14" t="str">
        <f>ORÇAMENTO!C60</f>
        <v>FORNECIMENTO DE CONCRETO ESTRUTURAL, USINADO, COM FCK 25 MPA, INCLUSIVE LANÇAMENTO, ADENSAMENTO E ACABAMENTO (FUNDAÇÃO)</v>
      </c>
      <c r="D82" s="13" t="str">
        <f>ORÇAMENTO!D60</f>
        <v>M3</v>
      </c>
      <c r="E82" s="95"/>
      <c r="F82" s="96">
        <f>ORÇAMENTO!E60</f>
        <v>52.17</v>
      </c>
    </row>
    <row r="83" spans="1:6" ht="31.5" x14ac:dyDescent="0.2">
      <c r="A83" s="94" t="str">
        <f>IF(ORÇAMENTO!A57="","",ORÇAMENTO!A57)</f>
        <v>3.5</v>
      </c>
      <c r="B83" s="66" t="str">
        <f>ORÇAMENTO!B57</f>
        <v>ED-49812</v>
      </c>
      <c r="C83" s="14" t="str">
        <f>ORÇAMENTO!C57</f>
        <v xml:space="preserve">LASTRO DE CONCRETO MAGRO, INCLUSIVE TRANSPORTE, LANÇAMENTO E ADENSAMENTO </v>
      </c>
      <c r="D83" s="13" t="str">
        <f>ORÇAMENTO!D57</f>
        <v>M3</v>
      </c>
      <c r="E83" s="95"/>
      <c r="F83" s="96">
        <f>ORÇAMENTO!E57</f>
        <v>7.86</v>
      </c>
    </row>
    <row r="84" spans="1:6" ht="15.75" x14ac:dyDescent="0.2">
      <c r="A84" s="94" t="e">
        <f>IF(ORÇAMENTO!#REF!="","",ORÇAMENTO!#REF!)</f>
        <v>#REF!</v>
      </c>
      <c r="B84" s="66" t="e">
        <f>ORÇAMENTO!#REF!</f>
        <v>#REF!</v>
      </c>
      <c r="C84" s="14" t="e">
        <f>ORÇAMENTO!#REF!</f>
        <v>#REF!</v>
      </c>
      <c r="D84" s="13" t="e">
        <f>ORÇAMENTO!#REF!</f>
        <v>#REF!</v>
      </c>
      <c r="E84" s="95"/>
      <c r="F84" s="96" t="e">
        <f>ORÇAMENTO!#REF!</f>
        <v>#REF!</v>
      </c>
    </row>
    <row r="85" spans="1:6" ht="15.75" x14ac:dyDescent="0.2">
      <c r="A85" s="94" t="str">
        <f>IF(ORÇAMENTO!A58="","",ORÇAMENTO!A58)</f>
        <v>3.6</v>
      </c>
      <c r="B85" s="66" t="str">
        <f>ORÇAMENTO!B58</f>
        <v>ED-48298</v>
      </c>
      <c r="C85" s="14" t="str">
        <f>ORÇAMENTO!C58</f>
        <v>CORTE, DOBRA E MONTAGEM DE AÇO CA-50/60</v>
      </c>
      <c r="D85" s="13" t="str">
        <f>ORÇAMENTO!D58</f>
        <v>KG</v>
      </c>
      <c r="E85" s="95"/>
      <c r="F85" s="96">
        <f>ORÇAMENTO!E58</f>
        <v>4502.62</v>
      </c>
    </row>
    <row r="86" spans="1:6" ht="31.5" x14ac:dyDescent="0.2">
      <c r="A86" s="94" t="str">
        <f>IF(ORÇAMENTO!A59="","",ORÇAMENTO!A59)</f>
        <v>3.7</v>
      </c>
      <c r="B86" s="66" t="str">
        <f>ORÇAMENTO!B59</f>
        <v>ED-49643</v>
      </c>
      <c r="C86" s="14" t="str">
        <f>ORÇAMENTO!C59</f>
        <v>FORMA E DESFORMA DE TÁBUA E SARRAFO, REAPROVEITAMENTO (3X), EXCLUSIVE ESCORAMENTO</v>
      </c>
      <c r="D86" s="13" t="str">
        <f>ORÇAMENTO!D59</f>
        <v>M2</v>
      </c>
      <c r="E86" s="95"/>
      <c r="F86" s="96">
        <f>ORÇAMENTO!E59</f>
        <v>509.52</v>
      </c>
    </row>
    <row r="87" spans="1:6" ht="15.75" x14ac:dyDescent="0.2">
      <c r="A87" s="94" t="str">
        <f>IF(ORÇAMENTO!A61="","",ORÇAMENTO!A61)</f>
        <v>3.9</v>
      </c>
      <c r="B87" s="66" t="str">
        <f>ORÇAMENTO!B61</f>
        <v>ED-50174</v>
      </c>
      <c r="C87" s="14" t="str">
        <f>ORÇAMENTO!C61</f>
        <v>PINTURA COM EMULSÃO ASFÁLTICA, DUAS (2) DEMÃOS</v>
      </c>
      <c r="D87" s="13" t="str">
        <f>ORÇAMENTO!D61</f>
        <v>M2</v>
      </c>
      <c r="E87" s="95"/>
      <c r="F87" s="96">
        <f>ORÇAMENTO!E61</f>
        <v>396.28</v>
      </c>
    </row>
    <row r="88" spans="1:6" ht="15.75" x14ac:dyDescent="0.2">
      <c r="A88" s="94" t="e">
        <f>IF(ORÇAMENTO!#REF!="","",ORÇAMENTO!#REF!)</f>
        <v>#REF!</v>
      </c>
      <c r="B88" s="66" t="e">
        <f>ORÇAMENTO!#REF!</f>
        <v>#REF!</v>
      </c>
      <c r="C88" s="14" t="e">
        <f>ORÇAMENTO!#REF!</f>
        <v>#REF!</v>
      </c>
      <c r="D88" s="13" t="e">
        <f>ORÇAMENTO!#REF!</f>
        <v>#REF!</v>
      </c>
      <c r="E88" s="95"/>
      <c r="F88" s="96" t="e">
        <f>ORÇAMENTO!#REF!</f>
        <v>#REF!</v>
      </c>
    </row>
    <row r="89" spans="1:6" ht="15.75" x14ac:dyDescent="0.2">
      <c r="A89" s="94" t="e">
        <f>IF(ORÇAMENTO!#REF!="","",ORÇAMENTO!#REF!)</f>
        <v>#REF!</v>
      </c>
      <c r="B89" s="66" t="e">
        <f>ORÇAMENTO!#REF!</f>
        <v>#REF!</v>
      </c>
      <c r="C89" s="14" t="e">
        <f>ORÇAMENTO!#REF!</f>
        <v>#REF!</v>
      </c>
      <c r="D89" s="13" t="e">
        <f>ORÇAMENTO!#REF!</f>
        <v>#REF!</v>
      </c>
      <c r="E89" s="95"/>
      <c r="F89" s="96" t="e">
        <f>ORÇAMENTO!#REF!</f>
        <v>#REF!</v>
      </c>
    </row>
    <row r="90" spans="1:6" ht="5.0999999999999996" customHeight="1" x14ac:dyDescent="0.2">
      <c r="A90" s="23"/>
      <c r="B90" s="19"/>
      <c r="C90" s="20"/>
      <c r="D90" s="19"/>
      <c r="E90" s="21"/>
      <c r="F90" s="22"/>
    </row>
    <row r="91" spans="1:6" ht="5.0999999999999996" customHeight="1" x14ac:dyDescent="0.2">
      <c r="A91" s="33"/>
      <c r="B91" s="34"/>
      <c r="C91" s="34"/>
      <c r="D91" s="35"/>
      <c r="E91" s="39"/>
      <c r="F91" s="44"/>
    </row>
    <row r="92" spans="1:6" ht="15.75" x14ac:dyDescent="0.2">
      <c r="A92" s="88">
        <f>ORÇAMENTO!A67</f>
        <v>4</v>
      </c>
      <c r="B92" s="89"/>
      <c r="C92" s="90" t="str">
        <f>ORÇAMENTO!C67</f>
        <v>ESTRUTURA</v>
      </c>
      <c r="D92" s="91"/>
      <c r="E92" s="92"/>
      <c r="F92" s="93"/>
    </row>
    <row r="93" spans="1:6" ht="15.75" x14ac:dyDescent="0.2">
      <c r="A93" s="94" t="str">
        <f>IF(ORÇAMENTO!A68="","",ORÇAMENTO!A68)</f>
        <v>4.1</v>
      </c>
      <c r="B93" s="66" t="str">
        <f>ORÇAMENTO!B68</f>
        <v>ED-48298</v>
      </c>
      <c r="C93" s="14" t="str">
        <f>ORÇAMENTO!C68</f>
        <v>CORTE, DOBRA E MONTAGEM DE AÇO CA-50/60</v>
      </c>
      <c r="D93" s="13" t="str">
        <f>ORÇAMENTO!D68</f>
        <v>KG</v>
      </c>
      <c r="E93" s="95"/>
      <c r="F93" s="96">
        <f>ORÇAMENTO!E68</f>
        <v>3211.11</v>
      </c>
    </row>
    <row r="94" spans="1:6" ht="31.5" x14ac:dyDescent="0.2">
      <c r="A94" s="94" t="str">
        <f>IF(ORÇAMENTO!A69="","",ORÇAMENTO!A69)</f>
        <v>4.2</v>
      </c>
      <c r="B94" s="66" t="str">
        <f>ORÇAMENTO!B69</f>
        <v>ED-49643</v>
      </c>
      <c r="C94" s="14" t="str">
        <f>ORÇAMENTO!C69</f>
        <v>FORMA E DESFORMA DE TÁBUA E SARRAFO, REAPROVEITAMENTO (3X), EXCLUSIVE ESCORAMENTO</v>
      </c>
      <c r="D94" s="13" t="str">
        <f>ORÇAMENTO!D69</f>
        <v>M2</v>
      </c>
      <c r="E94" s="95"/>
      <c r="F94" s="96">
        <f>ORÇAMENTO!E69</f>
        <v>539.84</v>
      </c>
    </row>
    <row r="95" spans="1:6" ht="47.25" x14ac:dyDescent="0.2">
      <c r="A95" s="94" t="str">
        <f>IF(ORÇAMENTO!A70="","",ORÇAMENTO!A70)</f>
        <v>4.3</v>
      </c>
      <c r="B95" s="66" t="str">
        <f>ORÇAMENTO!B70</f>
        <v>ED-49630</v>
      </c>
      <c r="C95" s="14" t="str">
        <f>ORÇAMENTO!C70</f>
        <v>FORNECIMENTO DE CONCRETO ESTRUTURAL, USINADO, COM FCK 25 MPA, INCLUSIVE LANÇAMENTO, ADENSAMENTO E ACABAMENTO</v>
      </c>
      <c r="D95" s="13" t="str">
        <f>ORÇAMENTO!D70</f>
        <v>M3</v>
      </c>
      <c r="E95" s="95"/>
      <c r="F95" s="96">
        <f>ORÇAMENTO!E70</f>
        <v>16.88</v>
      </c>
    </row>
    <row r="96" spans="1:6" ht="15.75" x14ac:dyDescent="0.2">
      <c r="A96" s="94" t="e">
        <f>IF(ORÇAMENTO!#REF!="","",ORÇAMENTO!#REF!)</f>
        <v>#REF!</v>
      </c>
      <c r="B96" s="66" t="e">
        <f>ORÇAMENTO!#REF!</f>
        <v>#REF!</v>
      </c>
      <c r="C96" s="14" t="e">
        <f>ORÇAMENTO!#REF!</f>
        <v>#REF!</v>
      </c>
      <c r="D96" s="13" t="e">
        <f>ORÇAMENTO!#REF!</f>
        <v>#REF!</v>
      </c>
      <c r="E96" s="95"/>
      <c r="F96" s="96" t="e">
        <f>ORÇAMENTO!#REF!</f>
        <v>#REF!</v>
      </c>
    </row>
    <row r="97" spans="1:6" ht="15.75" x14ac:dyDescent="0.2">
      <c r="A97" s="94" t="e">
        <f>IF(ORÇAMENTO!#REF!="","",ORÇAMENTO!#REF!)</f>
        <v>#REF!</v>
      </c>
      <c r="B97" s="66" t="e">
        <f>ORÇAMENTO!#REF!</f>
        <v>#REF!</v>
      </c>
      <c r="C97" s="14" t="e">
        <f>ORÇAMENTO!#REF!</f>
        <v>#REF!</v>
      </c>
      <c r="D97" s="13" t="e">
        <f>ORÇAMENTO!#REF!</f>
        <v>#REF!</v>
      </c>
      <c r="E97" s="95"/>
      <c r="F97" s="96" t="e">
        <f>ORÇAMENTO!#REF!</f>
        <v>#REF!</v>
      </c>
    </row>
    <row r="98" spans="1:6" ht="47.25" x14ac:dyDescent="0.2">
      <c r="A98" s="94" t="str">
        <f>IF(ORÇAMENTO!A71="","",ORÇAMENTO!A71)</f>
        <v>4.4</v>
      </c>
      <c r="B98" s="66" t="str">
        <f>ORÇAMENTO!B71</f>
        <v>ED-19634</v>
      </c>
      <c r="C98" s="14" t="str">
        <f>ORÇAMENTO!C71</f>
        <v>ESCORAMENTO METÁLICO PARA LAJE E VIGA EM CONCRETO ARMADO, TIPO "B", ALTURA DE (311 ATÉ 450)CM, INCLUSIVE DESCARGA, MONTAGEM, DESMONTAGEM E CARGA</v>
      </c>
      <c r="D98" s="13" t="str">
        <f>ORÇAMENTO!D71</f>
        <v>M2XMÊS</v>
      </c>
      <c r="E98" s="95"/>
      <c r="F98" s="96">
        <f>ORÇAMENTO!E71</f>
        <v>24.14</v>
      </c>
    </row>
    <row r="99" spans="1:6" ht="15.75" x14ac:dyDescent="0.2">
      <c r="A99" s="94" t="str">
        <f>IF(ORÇAMENTO!A78="","",ORÇAMENTO!A78)</f>
        <v/>
      </c>
      <c r="B99" s="66">
        <f>ORÇAMENTO!B78</f>
        <v>0</v>
      </c>
      <c r="C99" s="14" t="str">
        <f>ORÇAMENTO!C78</f>
        <v>TOTAL ITEM 5</v>
      </c>
      <c r="D99" s="13">
        <f>ORÇAMENTO!D78</f>
        <v>0</v>
      </c>
      <c r="E99" s="95"/>
      <c r="F99" s="96">
        <f>ORÇAMENTO!E78</f>
        <v>0</v>
      </c>
    </row>
    <row r="100" spans="1:6" ht="15.75" x14ac:dyDescent="0.2">
      <c r="A100" s="94" t="e">
        <f>IF(ORÇAMENTO!#REF!="","",ORÇAMENTO!#REF!)</f>
        <v>#REF!</v>
      </c>
      <c r="B100" s="66" t="e">
        <f>ORÇAMENTO!#REF!</f>
        <v>#REF!</v>
      </c>
      <c r="C100" s="14" t="e">
        <f>ORÇAMENTO!#REF!</f>
        <v>#REF!</v>
      </c>
      <c r="D100" s="13" t="e">
        <f>ORÇAMENTO!#REF!</f>
        <v>#REF!</v>
      </c>
      <c r="E100" s="95"/>
      <c r="F100" s="96" t="e">
        <f>ORÇAMENTO!#REF!</f>
        <v>#REF!</v>
      </c>
    </row>
    <row r="101" spans="1:6" s="41" customFormat="1" ht="5.0999999999999996" customHeight="1" x14ac:dyDescent="0.2">
      <c r="A101" s="18"/>
      <c r="B101" s="19"/>
      <c r="C101" s="20"/>
      <c r="D101" s="19"/>
      <c r="E101" s="21"/>
      <c r="F101" s="22"/>
    </row>
    <row r="102" spans="1:6" s="41" customFormat="1" ht="5.0999999999999996" customHeight="1" x14ac:dyDescent="0.2">
      <c r="A102" s="33"/>
      <c r="B102" s="34"/>
      <c r="C102" s="34"/>
      <c r="D102" s="35"/>
      <c r="E102" s="39"/>
      <c r="F102" s="44"/>
    </row>
    <row r="103" spans="1:6" s="41" customFormat="1" ht="15.75" x14ac:dyDescent="0.2">
      <c r="A103" s="88" t="e">
        <f>ORÇAMENTO!#REF!</f>
        <v>#REF!</v>
      </c>
      <c r="B103" s="89"/>
      <c r="C103" s="90" t="e">
        <f>ORÇAMENTO!#REF!</f>
        <v>#REF!</v>
      </c>
      <c r="D103" s="91"/>
      <c r="E103" s="92"/>
      <c r="F103" s="93"/>
    </row>
    <row r="104" spans="1:6" ht="15.75" x14ac:dyDescent="0.2">
      <c r="A104" s="94" t="e">
        <f>IF(ORÇAMENTO!#REF!="","",ORÇAMENTO!#REF!)</f>
        <v>#REF!</v>
      </c>
      <c r="B104" s="66" t="e">
        <f>ORÇAMENTO!#REF!</f>
        <v>#REF!</v>
      </c>
      <c r="C104" s="14" t="e">
        <f>ORÇAMENTO!#REF!</f>
        <v>#REF!</v>
      </c>
      <c r="D104" s="13" t="e">
        <f>ORÇAMENTO!#REF!</f>
        <v>#REF!</v>
      </c>
      <c r="E104" s="95"/>
      <c r="F104" s="96" t="e">
        <f>ORÇAMENTO!#REF!</f>
        <v>#REF!</v>
      </c>
    </row>
    <row r="105" spans="1:6" ht="15.75" x14ac:dyDescent="0.2">
      <c r="A105" s="94" t="e">
        <f>IF(ORÇAMENTO!#REF!="","",ORÇAMENTO!#REF!)</f>
        <v>#REF!</v>
      </c>
      <c r="B105" s="66" t="e">
        <f>ORÇAMENTO!#REF!</f>
        <v>#REF!</v>
      </c>
      <c r="C105" s="14" t="e">
        <f>ORÇAMENTO!#REF!</f>
        <v>#REF!</v>
      </c>
      <c r="D105" s="13" t="e">
        <f>ORÇAMENTO!#REF!</f>
        <v>#REF!</v>
      </c>
      <c r="E105" s="95"/>
      <c r="F105" s="96" t="e">
        <f>ORÇAMENTO!#REF!</f>
        <v>#REF!</v>
      </c>
    </row>
    <row r="106" spans="1:6" ht="15.75" x14ac:dyDescent="0.2">
      <c r="A106" s="94" t="e">
        <f>IF(ORÇAMENTO!#REF!="","",ORÇAMENTO!#REF!)</f>
        <v>#REF!</v>
      </c>
      <c r="B106" s="66" t="e">
        <f>ORÇAMENTO!#REF!</f>
        <v>#REF!</v>
      </c>
      <c r="C106" s="14" t="e">
        <f>ORÇAMENTO!#REF!</f>
        <v>#REF!</v>
      </c>
      <c r="D106" s="13" t="e">
        <f>ORÇAMENTO!#REF!</f>
        <v>#REF!</v>
      </c>
      <c r="E106" s="95"/>
      <c r="F106" s="96" t="e">
        <f>ORÇAMENTO!#REF!</f>
        <v>#REF!</v>
      </c>
    </row>
    <row r="107" spans="1:6" ht="15.75" x14ac:dyDescent="0.2">
      <c r="A107" s="94" t="e">
        <f>IF(ORÇAMENTO!#REF!="","",ORÇAMENTO!#REF!)</f>
        <v>#REF!</v>
      </c>
      <c r="B107" s="66" t="e">
        <f>ORÇAMENTO!#REF!</f>
        <v>#REF!</v>
      </c>
      <c r="C107" s="14" t="e">
        <f>ORÇAMENTO!#REF!</f>
        <v>#REF!</v>
      </c>
      <c r="D107" s="13" t="e">
        <f>ORÇAMENTO!#REF!</f>
        <v>#REF!</v>
      </c>
      <c r="E107" s="95"/>
      <c r="F107" s="96" t="e">
        <f>ORÇAMENTO!#REF!</f>
        <v>#REF!</v>
      </c>
    </row>
    <row r="108" spans="1:6" ht="15.75" x14ac:dyDescent="0.2">
      <c r="A108" s="94" t="e">
        <f>IF(ORÇAMENTO!#REF!="","",ORÇAMENTO!#REF!)</f>
        <v>#REF!</v>
      </c>
      <c r="B108" s="66" t="e">
        <f>ORÇAMENTO!#REF!</f>
        <v>#REF!</v>
      </c>
      <c r="C108" s="14" t="e">
        <f>ORÇAMENTO!#REF!</f>
        <v>#REF!</v>
      </c>
      <c r="D108" s="13" t="e">
        <f>ORÇAMENTO!#REF!</f>
        <v>#REF!</v>
      </c>
      <c r="E108" s="95"/>
      <c r="F108" s="96" t="e">
        <f>ORÇAMENTO!#REF!</f>
        <v>#REF!</v>
      </c>
    </row>
    <row r="109" spans="1:6" ht="15.75" x14ac:dyDescent="0.2">
      <c r="A109" s="94" t="e">
        <f>IF(ORÇAMENTO!#REF!="","",ORÇAMENTO!#REF!)</f>
        <v>#REF!</v>
      </c>
      <c r="B109" s="66" t="e">
        <f>ORÇAMENTO!#REF!</f>
        <v>#REF!</v>
      </c>
      <c r="C109" s="14" t="e">
        <f>ORÇAMENTO!#REF!</f>
        <v>#REF!</v>
      </c>
      <c r="D109" s="13" t="e">
        <f>ORÇAMENTO!#REF!</f>
        <v>#REF!</v>
      </c>
      <c r="E109" s="95"/>
      <c r="F109" s="96" t="e">
        <f>ORÇAMENTO!#REF!</f>
        <v>#REF!</v>
      </c>
    </row>
    <row r="110" spans="1:6" ht="15.75" x14ac:dyDescent="0.2">
      <c r="A110" s="94" t="e">
        <f>IF(ORÇAMENTO!#REF!="","",ORÇAMENTO!#REF!)</f>
        <v>#REF!</v>
      </c>
      <c r="B110" s="66" t="e">
        <f>ORÇAMENTO!#REF!</f>
        <v>#REF!</v>
      </c>
      <c r="C110" s="14" t="e">
        <f>ORÇAMENTO!#REF!</f>
        <v>#REF!</v>
      </c>
      <c r="D110" s="13" t="e">
        <f>ORÇAMENTO!#REF!</f>
        <v>#REF!</v>
      </c>
      <c r="E110" s="95"/>
      <c r="F110" s="96" t="e">
        <f>ORÇAMENTO!#REF!</f>
        <v>#REF!</v>
      </c>
    </row>
    <row r="111" spans="1:6" ht="15.75" x14ac:dyDescent="0.2">
      <c r="A111" s="94" t="e">
        <f>IF(ORÇAMENTO!#REF!="","",ORÇAMENTO!#REF!)</f>
        <v>#REF!</v>
      </c>
      <c r="B111" s="66" t="e">
        <f>ORÇAMENTO!#REF!</f>
        <v>#REF!</v>
      </c>
      <c r="C111" s="14" t="e">
        <f>ORÇAMENTO!#REF!</f>
        <v>#REF!</v>
      </c>
      <c r="D111" s="13" t="e">
        <f>ORÇAMENTO!#REF!</f>
        <v>#REF!</v>
      </c>
      <c r="E111" s="95"/>
      <c r="F111" s="96" t="e">
        <f>ORÇAMENTO!#REF!</f>
        <v>#REF!</v>
      </c>
    </row>
    <row r="112" spans="1:6" ht="15.75" x14ac:dyDescent="0.2">
      <c r="A112" s="94" t="e">
        <f>IF(ORÇAMENTO!#REF!="","",ORÇAMENTO!#REF!)</f>
        <v>#REF!</v>
      </c>
      <c r="B112" s="66" t="e">
        <f>ORÇAMENTO!#REF!</f>
        <v>#REF!</v>
      </c>
      <c r="C112" s="14" t="e">
        <f>ORÇAMENTO!#REF!</f>
        <v>#REF!</v>
      </c>
      <c r="D112" s="13" t="e">
        <f>ORÇAMENTO!#REF!</f>
        <v>#REF!</v>
      </c>
      <c r="E112" s="95"/>
      <c r="F112" s="96" t="e">
        <f>ORÇAMENTO!#REF!</f>
        <v>#REF!</v>
      </c>
    </row>
    <row r="113" spans="1:6" ht="15.75" x14ac:dyDescent="0.2">
      <c r="A113" s="94" t="e">
        <f>IF(ORÇAMENTO!#REF!="","",ORÇAMENTO!#REF!)</f>
        <v>#REF!</v>
      </c>
      <c r="B113" s="66" t="e">
        <f>ORÇAMENTO!#REF!</f>
        <v>#REF!</v>
      </c>
      <c r="C113" s="14" t="e">
        <f>ORÇAMENTO!#REF!</f>
        <v>#REF!</v>
      </c>
      <c r="D113" s="13" t="e">
        <f>ORÇAMENTO!#REF!</f>
        <v>#REF!</v>
      </c>
      <c r="E113" s="95"/>
      <c r="F113" s="96" t="e">
        <f>ORÇAMENTO!#REF!</f>
        <v>#REF!</v>
      </c>
    </row>
    <row r="114" spans="1:6" ht="15.75" x14ac:dyDescent="0.2">
      <c r="A114" s="94" t="e">
        <f>IF(ORÇAMENTO!#REF!="","",ORÇAMENTO!#REF!)</f>
        <v>#REF!</v>
      </c>
      <c r="B114" s="66" t="e">
        <f>ORÇAMENTO!#REF!</f>
        <v>#REF!</v>
      </c>
      <c r="C114" s="14" t="e">
        <f>ORÇAMENTO!#REF!</f>
        <v>#REF!</v>
      </c>
      <c r="D114" s="13" t="e">
        <f>ORÇAMENTO!#REF!</f>
        <v>#REF!</v>
      </c>
      <c r="E114" s="95"/>
      <c r="F114" s="96" t="e">
        <f>ORÇAMENTO!#REF!</f>
        <v>#REF!</v>
      </c>
    </row>
    <row r="115" spans="1:6" ht="15.75" x14ac:dyDescent="0.2">
      <c r="A115" s="94" t="e">
        <f>IF(ORÇAMENTO!#REF!="","",ORÇAMENTO!#REF!)</f>
        <v>#REF!</v>
      </c>
      <c r="B115" s="66" t="e">
        <f>ORÇAMENTO!#REF!</f>
        <v>#REF!</v>
      </c>
      <c r="C115" s="14" t="e">
        <f>ORÇAMENTO!#REF!</f>
        <v>#REF!</v>
      </c>
      <c r="D115" s="13" t="e">
        <f>ORÇAMENTO!#REF!</f>
        <v>#REF!</v>
      </c>
      <c r="E115" s="95"/>
      <c r="F115" s="96" t="e">
        <f>ORÇAMENTO!#REF!</f>
        <v>#REF!</v>
      </c>
    </row>
    <row r="116" spans="1:6" ht="15.75" x14ac:dyDescent="0.2">
      <c r="A116" s="94" t="e">
        <f>IF(ORÇAMENTO!#REF!="","",ORÇAMENTO!#REF!)</f>
        <v>#REF!</v>
      </c>
      <c r="B116" s="66" t="e">
        <f>ORÇAMENTO!#REF!</f>
        <v>#REF!</v>
      </c>
      <c r="C116" s="14" t="e">
        <f>ORÇAMENTO!#REF!</f>
        <v>#REF!</v>
      </c>
      <c r="D116" s="13" t="e">
        <f>ORÇAMENTO!#REF!</f>
        <v>#REF!</v>
      </c>
      <c r="E116" s="95"/>
      <c r="F116" s="96" t="e">
        <f>ORÇAMENTO!#REF!</f>
        <v>#REF!</v>
      </c>
    </row>
    <row r="117" spans="1:6" ht="15.75" x14ac:dyDescent="0.2">
      <c r="A117" s="94" t="e">
        <f>IF(ORÇAMENTO!#REF!="","",ORÇAMENTO!#REF!)</f>
        <v>#REF!</v>
      </c>
      <c r="B117" s="66" t="e">
        <f>ORÇAMENTO!#REF!</f>
        <v>#REF!</v>
      </c>
      <c r="C117" s="14" t="e">
        <f>ORÇAMENTO!#REF!</f>
        <v>#REF!</v>
      </c>
      <c r="D117" s="13" t="e">
        <f>ORÇAMENTO!#REF!</f>
        <v>#REF!</v>
      </c>
      <c r="E117" s="95"/>
      <c r="F117" s="96" t="e">
        <f>ORÇAMENTO!#REF!</f>
        <v>#REF!</v>
      </c>
    </row>
    <row r="118" spans="1:6" ht="15.75" x14ac:dyDescent="0.2">
      <c r="A118" s="94" t="e">
        <f>IF(ORÇAMENTO!#REF!="","",ORÇAMENTO!#REF!)</f>
        <v>#REF!</v>
      </c>
      <c r="B118" s="66" t="e">
        <f>ORÇAMENTO!#REF!</f>
        <v>#REF!</v>
      </c>
      <c r="C118" s="14" t="e">
        <f>ORÇAMENTO!#REF!</f>
        <v>#REF!</v>
      </c>
      <c r="D118" s="13" t="e">
        <f>ORÇAMENTO!#REF!</f>
        <v>#REF!</v>
      </c>
      <c r="E118" s="95"/>
      <c r="F118" s="96" t="e">
        <f>ORÇAMENTO!#REF!</f>
        <v>#REF!</v>
      </c>
    </row>
    <row r="119" spans="1:6" ht="15.75" x14ac:dyDescent="0.2">
      <c r="A119" s="94" t="e">
        <f>IF(ORÇAMENTO!#REF!="","",ORÇAMENTO!#REF!)</f>
        <v>#REF!</v>
      </c>
      <c r="B119" s="66" t="e">
        <f>ORÇAMENTO!#REF!</f>
        <v>#REF!</v>
      </c>
      <c r="C119" s="14" t="e">
        <f>ORÇAMENTO!#REF!</f>
        <v>#REF!</v>
      </c>
      <c r="D119" s="13" t="e">
        <f>ORÇAMENTO!#REF!</f>
        <v>#REF!</v>
      </c>
      <c r="E119" s="95"/>
      <c r="F119" s="96" t="e">
        <f>ORÇAMENTO!#REF!</f>
        <v>#REF!</v>
      </c>
    </row>
    <row r="120" spans="1:6" ht="15.75" x14ac:dyDescent="0.2">
      <c r="A120" s="94" t="e">
        <f>IF(ORÇAMENTO!#REF!="","",ORÇAMENTO!#REF!)</f>
        <v>#REF!</v>
      </c>
      <c r="B120" s="66" t="e">
        <f>ORÇAMENTO!#REF!</f>
        <v>#REF!</v>
      </c>
      <c r="C120" s="14" t="e">
        <f>ORÇAMENTO!#REF!</f>
        <v>#REF!</v>
      </c>
      <c r="D120" s="13" t="e">
        <f>ORÇAMENTO!#REF!</f>
        <v>#REF!</v>
      </c>
      <c r="E120" s="95"/>
      <c r="F120" s="96" t="e">
        <f>ORÇAMENTO!#REF!</f>
        <v>#REF!</v>
      </c>
    </row>
    <row r="121" spans="1:6" ht="15.75" x14ac:dyDescent="0.2">
      <c r="A121" s="94" t="e">
        <f>IF(ORÇAMENTO!#REF!="","",ORÇAMENTO!#REF!)</f>
        <v>#REF!</v>
      </c>
      <c r="B121" s="66" t="e">
        <f>ORÇAMENTO!#REF!</f>
        <v>#REF!</v>
      </c>
      <c r="C121" s="14" t="e">
        <f>ORÇAMENTO!#REF!</f>
        <v>#REF!</v>
      </c>
      <c r="D121" s="13" t="e">
        <f>ORÇAMENTO!#REF!</f>
        <v>#REF!</v>
      </c>
      <c r="E121" s="95"/>
      <c r="F121" s="96" t="e">
        <f>ORÇAMENTO!#REF!</f>
        <v>#REF!</v>
      </c>
    </row>
    <row r="122" spans="1:6" ht="15.75" x14ac:dyDescent="0.2">
      <c r="A122" s="94" t="e">
        <f>IF(ORÇAMENTO!#REF!="","",ORÇAMENTO!#REF!)</f>
        <v>#REF!</v>
      </c>
      <c r="B122" s="66" t="e">
        <f>ORÇAMENTO!#REF!</f>
        <v>#REF!</v>
      </c>
      <c r="C122" s="14" t="e">
        <f>ORÇAMENTO!#REF!</f>
        <v>#REF!</v>
      </c>
      <c r="D122" s="13" t="e">
        <f>ORÇAMENTO!#REF!</f>
        <v>#REF!</v>
      </c>
      <c r="E122" s="95"/>
      <c r="F122" s="96" t="e">
        <f>ORÇAMENTO!#REF!</f>
        <v>#REF!</v>
      </c>
    </row>
    <row r="123" spans="1:6" ht="15.75" x14ac:dyDescent="0.2">
      <c r="A123" s="94" t="e">
        <f>IF(ORÇAMENTO!#REF!="","",ORÇAMENTO!#REF!)</f>
        <v>#REF!</v>
      </c>
      <c r="B123" s="66" t="e">
        <f>ORÇAMENTO!#REF!</f>
        <v>#REF!</v>
      </c>
      <c r="C123" s="14" t="e">
        <f>ORÇAMENTO!#REF!</f>
        <v>#REF!</v>
      </c>
      <c r="D123" s="13" t="e">
        <f>ORÇAMENTO!#REF!</f>
        <v>#REF!</v>
      </c>
      <c r="E123" s="95"/>
      <c r="F123" s="96" t="e">
        <f>ORÇAMENTO!#REF!</f>
        <v>#REF!</v>
      </c>
    </row>
    <row r="124" spans="1:6" ht="15.75" x14ac:dyDescent="0.2">
      <c r="A124" s="94" t="e">
        <f>IF(ORÇAMENTO!#REF!="","",ORÇAMENTO!#REF!)</f>
        <v>#REF!</v>
      </c>
      <c r="B124" s="66" t="e">
        <f>ORÇAMENTO!#REF!</f>
        <v>#REF!</v>
      </c>
      <c r="C124" s="14" t="e">
        <f>ORÇAMENTO!#REF!</f>
        <v>#REF!</v>
      </c>
      <c r="D124" s="13" t="e">
        <f>ORÇAMENTO!#REF!</f>
        <v>#REF!</v>
      </c>
      <c r="E124" s="95"/>
      <c r="F124" s="96" t="e">
        <f>ORÇAMENTO!#REF!</f>
        <v>#REF!</v>
      </c>
    </row>
    <row r="125" spans="1:6" ht="15.75" x14ac:dyDescent="0.2">
      <c r="A125" s="94" t="e">
        <f>IF(ORÇAMENTO!#REF!="","",ORÇAMENTO!#REF!)</f>
        <v>#REF!</v>
      </c>
      <c r="B125" s="66" t="e">
        <f>ORÇAMENTO!#REF!</f>
        <v>#REF!</v>
      </c>
      <c r="C125" s="14" t="e">
        <f>ORÇAMENTO!#REF!</f>
        <v>#REF!</v>
      </c>
      <c r="D125" s="13" t="e">
        <f>ORÇAMENTO!#REF!</f>
        <v>#REF!</v>
      </c>
      <c r="E125" s="95"/>
      <c r="F125" s="96" t="e">
        <f>ORÇAMENTO!#REF!</f>
        <v>#REF!</v>
      </c>
    </row>
    <row r="126" spans="1:6" ht="15.75" x14ac:dyDescent="0.2">
      <c r="A126" s="94" t="e">
        <f>IF(ORÇAMENTO!#REF!="","",ORÇAMENTO!#REF!)</f>
        <v>#REF!</v>
      </c>
      <c r="B126" s="66" t="e">
        <f>ORÇAMENTO!#REF!</f>
        <v>#REF!</v>
      </c>
      <c r="C126" s="14" t="e">
        <f>ORÇAMENTO!#REF!</f>
        <v>#REF!</v>
      </c>
      <c r="D126" s="13" t="e">
        <f>ORÇAMENTO!#REF!</f>
        <v>#REF!</v>
      </c>
      <c r="E126" s="95"/>
      <c r="F126" s="96" t="e">
        <f>ORÇAMENTO!#REF!</f>
        <v>#REF!</v>
      </c>
    </row>
    <row r="127" spans="1:6" ht="15.75" x14ac:dyDescent="0.2">
      <c r="A127" s="94" t="e">
        <f>IF(ORÇAMENTO!#REF!="","",ORÇAMENTO!#REF!)</f>
        <v>#REF!</v>
      </c>
      <c r="B127" s="66" t="e">
        <f>ORÇAMENTO!#REF!</f>
        <v>#REF!</v>
      </c>
      <c r="C127" s="14" t="e">
        <f>ORÇAMENTO!#REF!</f>
        <v>#REF!</v>
      </c>
      <c r="D127" s="13" t="e">
        <f>ORÇAMENTO!#REF!</f>
        <v>#REF!</v>
      </c>
      <c r="E127" s="95"/>
      <c r="F127" s="96" t="e">
        <f>ORÇAMENTO!#REF!</f>
        <v>#REF!</v>
      </c>
    </row>
    <row r="128" spans="1:6" ht="15.75" x14ac:dyDescent="0.2">
      <c r="A128" s="94" t="e">
        <f>IF(ORÇAMENTO!#REF!="","",ORÇAMENTO!#REF!)</f>
        <v>#REF!</v>
      </c>
      <c r="B128" s="66" t="e">
        <f>ORÇAMENTO!#REF!</f>
        <v>#REF!</v>
      </c>
      <c r="C128" s="14" t="e">
        <f>ORÇAMENTO!#REF!</f>
        <v>#REF!</v>
      </c>
      <c r="D128" s="13" t="e">
        <f>ORÇAMENTO!#REF!</f>
        <v>#REF!</v>
      </c>
      <c r="E128" s="95"/>
      <c r="F128" s="96" t="e">
        <f>ORÇAMENTO!#REF!</f>
        <v>#REF!</v>
      </c>
    </row>
    <row r="129" spans="1:6" ht="15.75" x14ac:dyDescent="0.2">
      <c r="A129" s="94" t="e">
        <f>IF(ORÇAMENTO!#REF!="","",ORÇAMENTO!#REF!)</f>
        <v>#REF!</v>
      </c>
      <c r="B129" s="66" t="e">
        <f>ORÇAMENTO!#REF!</f>
        <v>#REF!</v>
      </c>
      <c r="C129" s="14" t="e">
        <f>ORÇAMENTO!#REF!</f>
        <v>#REF!</v>
      </c>
      <c r="D129" s="13" t="e">
        <f>ORÇAMENTO!#REF!</f>
        <v>#REF!</v>
      </c>
      <c r="E129" s="95"/>
      <c r="F129" s="96" t="e">
        <f>ORÇAMENTO!#REF!</f>
        <v>#REF!</v>
      </c>
    </row>
    <row r="130" spans="1:6" ht="15.75" x14ac:dyDescent="0.2">
      <c r="A130" s="94" t="e">
        <f>IF(ORÇAMENTO!#REF!="","",ORÇAMENTO!#REF!)</f>
        <v>#REF!</v>
      </c>
      <c r="B130" s="66" t="e">
        <f>ORÇAMENTO!#REF!</f>
        <v>#REF!</v>
      </c>
      <c r="C130" s="14" t="e">
        <f>ORÇAMENTO!#REF!</f>
        <v>#REF!</v>
      </c>
      <c r="D130" s="13" t="e">
        <f>ORÇAMENTO!#REF!</f>
        <v>#REF!</v>
      </c>
      <c r="E130" s="95"/>
      <c r="F130" s="96" t="e">
        <f>ORÇAMENTO!#REF!</f>
        <v>#REF!</v>
      </c>
    </row>
    <row r="131" spans="1:6" ht="15.75" x14ac:dyDescent="0.2">
      <c r="A131" s="94" t="e">
        <f>IF(ORÇAMENTO!#REF!="","",ORÇAMENTO!#REF!)</f>
        <v>#REF!</v>
      </c>
      <c r="B131" s="66" t="e">
        <f>ORÇAMENTO!#REF!</f>
        <v>#REF!</v>
      </c>
      <c r="C131" s="14" t="e">
        <f>ORÇAMENTO!#REF!</f>
        <v>#REF!</v>
      </c>
      <c r="D131" s="13" t="e">
        <f>ORÇAMENTO!#REF!</f>
        <v>#REF!</v>
      </c>
      <c r="E131" s="95"/>
      <c r="F131" s="96" t="e">
        <f>ORÇAMENTO!#REF!</f>
        <v>#REF!</v>
      </c>
    </row>
    <row r="132" spans="1:6" ht="15.75" x14ac:dyDescent="0.2">
      <c r="A132" s="94" t="e">
        <f>IF(ORÇAMENTO!#REF!="","",ORÇAMENTO!#REF!)</f>
        <v>#REF!</v>
      </c>
      <c r="B132" s="66" t="e">
        <f>ORÇAMENTO!#REF!</f>
        <v>#REF!</v>
      </c>
      <c r="C132" s="14" t="e">
        <f>ORÇAMENTO!#REF!</f>
        <v>#REF!</v>
      </c>
      <c r="D132" s="13" t="e">
        <f>ORÇAMENTO!#REF!</f>
        <v>#REF!</v>
      </c>
      <c r="E132" s="95"/>
      <c r="F132" s="96" t="e">
        <f>ORÇAMENTO!#REF!</f>
        <v>#REF!</v>
      </c>
    </row>
    <row r="133" spans="1:6" ht="15.75" x14ac:dyDescent="0.2">
      <c r="A133" s="94" t="e">
        <f>IF(ORÇAMENTO!#REF!="","",ORÇAMENTO!#REF!)</f>
        <v>#REF!</v>
      </c>
      <c r="B133" s="66" t="e">
        <f>ORÇAMENTO!#REF!</f>
        <v>#REF!</v>
      </c>
      <c r="C133" s="14" t="e">
        <f>ORÇAMENTO!#REF!</f>
        <v>#REF!</v>
      </c>
      <c r="D133" s="13" t="e">
        <f>ORÇAMENTO!#REF!</f>
        <v>#REF!</v>
      </c>
      <c r="E133" s="95"/>
      <c r="F133" s="96" t="e">
        <f>ORÇAMENTO!#REF!</f>
        <v>#REF!</v>
      </c>
    </row>
    <row r="134" spans="1:6" ht="15.75" x14ac:dyDescent="0.2">
      <c r="A134" s="94" t="e">
        <f>IF(ORÇAMENTO!#REF!="","",ORÇAMENTO!#REF!)</f>
        <v>#REF!</v>
      </c>
      <c r="B134" s="66" t="e">
        <f>ORÇAMENTO!#REF!</f>
        <v>#REF!</v>
      </c>
      <c r="C134" s="14" t="e">
        <f>ORÇAMENTO!#REF!</f>
        <v>#REF!</v>
      </c>
      <c r="D134" s="13" t="e">
        <f>ORÇAMENTO!#REF!</f>
        <v>#REF!</v>
      </c>
      <c r="E134" s="95"/>
      <c r="F134" s="96" t="e">
        <f>ORÇAMENTO!#REF!</f>
        <v>#REF!</v>
      </c>
    </row>
    <row r="135" spans="1:6" ht="15.75" x14ac:dyDescent="0.2">
      <c r="A135" s="94" t="e">
        <f>IF(ORÇAMENTO!#REF!="","",ORÇAMENTO!#REF!)</f>
        <v>#REF!</v>
      </c>
      <c r="B135" s="66" t="e">
        <f>ORÇAMENTO!#REF!</f>
        <v>#REF!</v>
      </c>
      <c r="C135" s="14" t="e">
        <f>ORÇAMENTO!#REF!</f>
        <v>#REF!</v>
      </c>
      <c r="D135" s="13" t="e">
        <f>ORÇAMENTO!#REF!</f>
        <v>#REF!</v>
      </c>
      <c r="E135" s="95"/>
      <c r="F135" s="96" t="e">
        <f>ORÇAMENTO!#REF!</f>
        <v>#REF!</v>
      </c>
    </row>
    <row r="136" spans="1:6" ht="15.75" x14ac:dyDescent="0.2">
      <c r="A136" s="94" t="e">
        <f>IF(ORÇAMENTO!#REF!="","",ORÇAMENTO!#REF!)</f>
        <v>#REF!</v>
      </c>
      <c r="B136" s="66" t="e">
        <f>ORÇAMENTO!#REF!</f>
        <v>#REF!</v>
      </c>
      <c r="C136" s="14" t="e">
        <f>ORÇAMENTO!#REF!</f>
        <v>#REF!</v>
      </c>
      <c r="D136" s="13" t="e">
        <f>ORÇAMENTO!#REF!</f>
        <v>#REF!</v>
      </c>
      <c r="E136" s="95"/>
      <c r="F136" s="96" t="e">
        <f>ORÇAMENTO!#REF!</f>
        <v>#REF!</v>
      </c>
    </row>
    <row r="137" spans="1:6" ht="15.75" x14ac:dyDescent="0.2">
      <c r="A137" s="94" t="e">
        <f>IF(ORÇAMENTO!#REF!="","",ORÇAMENTO!#REF!)</f>
        <v>#REF!</v>
      </c>
      <c r="B137" s="66" t="e">
        <f>ORÇAMENTO!#REF!</f>
        <v>#REF!</v>
      </c>
      <c r="C137" s="14" t="e">
        <f>ORÇAMENTO!#REF!</f>
        <v>#REF!</v>
      </c>
      <c r="D137" s="13" t="e">
        <f>ORÇAMENTO!#REF!</f>
        <v>#REF!</v>
      </c>
      <c r="E137" s="95"/>
      <c r="F137" s="96" t="e">
        <f>ORÇAMENTO!#REF!</f>
        <v>#REF!</v>
      </c>
    </row>
    <row r="138" spans="1:6" ht="15.75" x14ac:dyDescent="0.2">
      <c r="A138" s="94" t="e">
        <f>IF(ORÇAMENTO!#REF!="","",ORÇAMENTO!#REF!)</f>
        <v>#REF!</v>
      </c>
      <c r="B138" s="66" t="e">
        <f>ORÇAMENTO!#REF!</f>
        <v>#REF!</v>
      </c>
      <c r="C138" s="14" t="e">
        <f>ORÇAMENTO!#REF!</f>
        <v>#REF!</v>
      </c>
      <c r="D138" s="13" t="e">
        <f>ORÇAMENTO!#REF!</f>
        <v>#REF!</v>
      </c>
      <c r="E138" s="95"/>
      <c r="F138" s="96" t="e">
        <f>ORÇAMENTO!#REF!</f>
        <v>#REF!</v>
      </c>
    </row>
    <row r="139" spans="1:6" ht="15.75" x14ac:dyDescent="0.2">
      <c r="A139" s="94" t="e">
        <f>IF(ORÇAMENTO!#REF!="","",ORÇAMENTO!#REF!)</f>
        <v>#REF!</v>
      </c>
      <c r="B139" s="66" t="e">
        <f>ORÇAMENTO!#REF!</f>
        <v>#REF!</v>
      </c>
      <c r="C139" s="14" t="e">
        <f>ORÇAMENTO!#REF!</f>
        <v>#REF!</v>
      </c>
      <c r="D139" s="13" t="e">
        <f>ORÇAMENTO!#REF!</f>
        <v>#REF!</v>
      </c>
      <c r="E139" s="95"/>
      <c r="F139" s="96" t="e">
        <f>ORÇAMENTO!#REF!</f>
        <v>#REF!</v>
      </c>
    </row>
    <row r="140" spans="1:6" ht="15.75" x14ac:dyDescent="0.2">
      <c r="A140" s="94" t="e">
        <f>IF(ORÇAMENTO!#REF!="","",ORÇAMENTO!#REF!)</f>
        <v>#REF!</v>
      </c>
      <c r="B140" s="66" t="e">
        <f>ORÇAMENTO!#REF!</f>
        <v>#REF!</v>
      </c>
      <c r="C140" s="14" t="e">
        <f>ORÇAMENTO!#REF!</f>
        <v>#REF!</v>
      </c>
      <c r="D140" s="13" t="e">
        <f>ORÇAMENTO!#REF!</f>
        <v>#REF!</v>
      </c>
      <c r="E140" s="95"/>
      <c r="F140" s="96" t="e">
        <f>ORÇAMENTO!#REF!</f>
        <v>#REF!</v>
      </c>
    </row>
    <row r="141" spans="1:6" ht="15.75" x14ac:dyDescent="0.2">
      <c r="A141" s="94" t="e">
        <f>IF(ORÇAMENTO!#REF!="","",ORÇAMENTO!#REF!)</f>
        <v>#REF!</v>
      </c>
      <c r="B141" s="66" t="e">
        <f>ORÇAMENTO!#REF!</f>
        <v>#REF!</v>
      </c>
      <c r="C141" s="14" t="e">
        <f>ORÇAMENTO!#REF!</f>
        <v>#REF!</v>
      </c>
      <c r="D141" s="13" t="e">
        <f>ORÇAMENTO!#REF!</f>
        <v>#REF!</v>
      </c>
      <c r="E141" s="95"/>
      <c r="F141" s="96" t="e">
        <f>ORÇAMENTO!#REF!</f>
        <v>#REF!</v>
      </c>
    </row>
    <row r="142" spans="1:6" ht="15.75" x14ac:dyDescent="0.2">
      <c r="A142" s="94" t="e">
        <f>IF(ORÇAMENTO!#REF!="","",ORÇAMENTO!#REF!)</f>
        <v>#REF!</v>
      </c>
      <c r="B142" s="66" t="e">
        <f>ORÇAMENTO!#REF!</f>
        <v>#REF!</v>
      </c>
      <c r="C142" s="14" t="e">
        <f>ORÇAMENTO!#REF!</f>
        <v>#REF!</v>
      </c>
      <c r="D142" s="13" t="e">
        <f>ORÇAMENTO!#REF!</f>
        <v>#REF!</v>
      </c>
      <c r="E142" s="95"/>
      <c r="F142" s="96" t="e">
        <f>ORÇAMENTO!#REF!</f>
        <v>#REF!</v>
      </c>
    </row>
    <row r="143" spans="1:6" ht="15.75" x14ac:dyDescent="0.2">
      <c r="A143" s="94" t="e">
        <f>IF(ORÇAMENTO!#REF!="","",ORÇAMENTO!#REF!)</f>
        <v>#REF!</v>
      </c>
      <c r="B143" s="66" t="e">
        <f>ORÇAMENTO!#REF!</f>
        <v>#REF!</v>
      </c>
      <c r="C143" s="14" t="e">
        <f>ORÇAMENTO!#REF!</f>
        <v>#REF!</v>
      </c>
      <c r="D143" s="13" t="e">
        <f>ORÇAMENTO!#REF!</f>
        <v>#REF!</v>
      </c>
      <c r="E143" s="95"/>
      <c r="F143" s="96" t="e">
        <f>ORÇAMENTO!#REF!</f>
        <v>#REF!</v>
      </c>
    </row>
    <row r="144" spans="1:6" ht="15.75" x14ac:dyDescent="0.2">
      <c r="A144" s="94" t="e">
        <f>IF(ORÇAMENTO!#REF!="","",ORÇAMENTO!#REF!)</f>
        <v>#REF!</v>
      </c>
      <c r="B144" s="66" t="e">
        <f>ORÇAMENTO!#REF!</f>
        <v>#REF!</v>
      </c>
      <c r="C144" s="14" t="e">
        <f>ORÇAMENTO!#REF!</f>
        <v>#REF!</v>
      </c>
      <c r="D144" s="13" t="e">
        <f>ORÇAMENTO!#REF!</f>
        <v>#REF!</v>
      </c>
      <c r="E144" s="95"/>
      <c r="F144" s="96" t="e">
        <f>ORÇAMENTO!#REF!</f>
        <v>#REF!</v>
      </c>
    </row>
    <row r="145" spans="1:6" ht="15.75" x14ac:dyDescent="0.2">
      <c r="A145" s="94" t="e">
        <f>IF(ORÇAMENTO!#REF!="","",ORÇAMENTO!#REF!)</f>
        <v>#REF!</v>
      </c>
      <c r="B145" s="66" t="e">
        <f>ORÇAMENTO!#REF!</f>
        <v>#REF!</v>
      </c>
      <c r="C145" s="14" t="e">
        <f>ORÇAMENTO!#REF!</f>
        <v>#REF!</v>
      </c>
      <c r="D145" s="13" t="e">
        <f>ORÇAMENTO!#REF!</f>
        <v>#REF!</v>
      </c>
      <c r="E145" s="95"/>
      <c r="F145" s="96" t="e">
        <f>ORÇAMENTO!#REF!</f>
        <v>#REF!</v>
      </c>
    </row>
    <row r="146" spans="1:6" ht="5.0999999999999996" customHeight="1" x14ac:dyDescent="0.2">
      <c r="A146" s="18"/>
      <c r="B146" s="19"/>
      <c r="C146" s="20"/>
      <c r="D146" s="19"/>
      <c r="E146" s="21"/>
      <c r="F146" s="22"/>
    </row>
    <row r="147" spans="1:6" ht="5.0999999999999996" customHeight="1" x14ac:dyDescent="0.2">
      <c r="A147" s="33"/>
      <c r="B147" s="34"/>
      <c r="C147" s="34"/>
      <c r="D147" s="35"/>
      <c r="E147" s="39"/>
      <c r="F147" s="44"/>
    </row>
    <row r="148" spans="1:6" ht="15.75" x14ac:dyDescent="0.2">
      <c r="A148" s="88">
        <f>ORÇAMENTO!A80</f>
        <v>5</v>
      </c>
      <c r="B148" s="89"/>
      <c r="C148" s="90" t="str">
        <f>ORÇAMENTO!C80</f>
        <v>ALVENARIA</v>
      </c>
      <c r="D148" s="91"/>
      <c r="E148" s="92"/>
      <c r="F148" s="93"/>
    </row>
    <row r="149" spans="1:6" ht="47.25" x14ac:dyDescent="0.2">
      <c r="A149" s="94" t="str">
        <f>IF(ORÇAMENTO!A81="","",ORÇAMENTO!A81)</f>
        <v>5.1</v>
      </c>
      <c r="B149" s="66" t="str">
        <f>ORÇAMENTO!B81</f>
        <v>ED-48232</v>
      </c>
      <c r="C149" s="14" t="str">
        <f>ORÇAMENTO!C81</f>
        <v>ALVENARIA DE VEDAÇÃO COM TIJOLO CERÂMICO FURADO, ESP. 14CM, PARA REVESTIMENTO, INCLUSIVE ARGAMASSA PARA ASSENTAMENTO</v>
      </c>
      <c r="D149" s="13" t="str">
        <f>ORÇAMENTO!D81</f>
        <v>M2</v>
      </c>
      <c r="E149" s="95"/>
      <c r="F149" s="96">
        <f>ORÇAMENTO!E81</f>
        <v>1101.23</v>
      </c>
    </row>
    <row r="150" spans="1:6" ht="15.75" x14ac:dyDescent="0.2">
      <c r="A150" s="94" t="e">
        <f>IF(ORÇAMENTO!#REF!="","",ORÇAMENTO!#REF!)</f>
        <v>#REF!</v>
      </c>
      <c r="B150" s="66" t="e">
        <f>ORÇAMENTO!#REF!</f>
        <v>#REF!</v>
      </c>
      <c r="C150" s="14" t="e">
        <f>ORÇAMENTO!#REF!</f>
        <v>#REF!</v>
      </c>
      <c r="D150" s="13" t="e">
        <f>ORÇAMENTO!#REF!</f>
        <v>#REF!</v>
      </c>
      <c r="E150" s="95"/>
      <c r="F150" s="96" t="e">
        <f>ORÇAMENTO!#REF!</f>
        <v>#REF!</v>
      </c>
    </row>
    <row r="151" spans="1:6" ht="15.75" x14ac:dyDescent="0.2">
      <c r="A151" s="94" t="e">
        <f>IF(ORÇAMENTO!#REF!="","",ORÇAMENTO!#REF!)</f>
        <v>#REF!</v>
      </c>
      <c r="B151" s="66" t="e">
        <f>ORÇAMENTO!#REF!</f>
        <v>#REF!</v>
      </c>
      <c r="C151" s="14" t="e">
        <f>ORÇAMENTO!#REF!</f>
        <v>#REF!</v>
      </c>
      <c r="D151" s="13" t="e">
        <f>ORÇAMENTO!#REF!</f>
        <v>#REF!</v>
      </c>
      <c r="E151" s="95"/>
      <c r="F151" s="96" t="e">
        <f>ORÇAMENTO!#REF!</f>
        <v>#REF!</v>
      </c>
    </row>
    <row r="152" spans="1:6" ht="15.75" x14ac:dyDescent="0.2">
      <c r="A152" s="94" t="e">
        <f>IF(ORÇAMENTO!#REF!="","",ORÇAMENTO!#REF!)</f>
        <v>#REF!</v>
      </c>
      <c r="B152" s="66" t="e">
        <f>ORÇAMENTO!#REF!</f>
        <v>#REF!</v>
      </c>
      <c r="C152" s="14" t="e">
        <f>ORÇAMENTO!#REF!</f>
        <v>#REF!</v>
      </c>
      <c r="D152" s="13" t="e">
        <f>ORÇAMENTO!#REF!</f>
        <v>#REF!</v>
      </c>
      <c r="E152" s="95"/>
      <c r="F152" s="96" t="e">
        <f>ORÇAMENTO!#REF!</f>
        <v>#REF!</v>
      </c>
    </row>
    <row r="153" spans="1:6" ht="15.75" x14ac:dyDescent="0.2">
      <c r="A153" s="94" t="e">
        <f>IF(ORÇAMENTO!#REF!="","",ORÇAMENTO!#REF!)</f>
        <v>#REF!</v>
      </c>
      <c r="B153" s="66" t="e">
        <f>ORÇAMENTO!#REF!</f>
        <v>#REF!</v>
      </c>
      <c r="C153" s="14" t="e">
        <f>ORÇAMENTO!#REF!</f>
        <v>#REF!</v>
      </c>
      <c r="D153" s="13" t="e">
        <f>ORÇAMENTO!#REF!</f>
        <v>#REF!</v>
      </c>
      <c r="E153" s="95"/>
      <c r="F153" s="96" t="e">
        <f>ORÇAMENTO!#REF!</f>
        <v>#REF!</v>
      </c>
    </row>
    <row r="154" spans="1:6" ht="15.75" x14ac:dyDescent="0.2">
      <c r="A154" s="94" t="e">
        <f>IF(ORÇAMENTO!#REF!="","",ORÇAMENTO!#REF!)</f>
        <v>#REF!</v>
      </c>
      <c r="B154" s="66" t="e">
        <f>ORÇAMENTO!#REF!</f>
        <v>#REF!</v>
      </c>
      <c r="C154" s="14" t="e">
        <f>ORÇAMENTO!#REF!</f>
        <v>#REF!</v>
      </c>
      <c r="D154" s="13" t="e">
        <f>ORÇAMENTO!#REF!</f>
        <v>#REF!</v>
      </c>
      <c r="E154" s="95"/>
      <c r="F154" s="96" t="e">
        <f>ORÇAMENTO!#REF!</f>
        <v>#REF!</v>
      </c>
    </row>
    <row r="155" spans="1:6" ht="15.75" x14ac:dyDescent="0.2">
      <c r="A155" s="94" t="e">
        <f>IF(ORÇAMENTO!#REF!="","",ORÇAMENTO!#REF!)</f>
        <v>#REF!</v>
      </c>
      <c r="B155" s="66" t="e">
        <f>ORÇAMENTO!#REF!</f>
        <v>#REF!</v>
      </c>
      <c r="C155" s="14" t="e">
        <f>ORÇAMENTO!#REF!</f>
        <v>#REF!</v>
      </c>
      <c r="D155" s="13" t="e">
        <f>ORÇAMENTO!#REF!</f>
        <v>#REF!</v>
      </c>
      <c r="E155" s="95"/>
      <c r="F155" s="96" t="e">
        <f>ORÇAMENTO!#REF!</f>
        <v>#REF!</v>
      </c>
    </row>
    <row r="156" spans="1:6" ht="15.75" x14ac:dyDescent="0.2">
      <c r="A156" s="94" t="e">
        <f>IF(ORÇAMENTO!#REF!="","",ORÇAMENTO!#REF!)</f>
        <v>#REF!</v>
      </c>
      <c r="B156" s="66" t="e">
        <f>ORÇAMENTO!#REF!</f>
        <v>#REF!</v>
      </c>
      <c r="C156" s="14" t="e">
        <f>ORÇAMENTO!#REF!</f>
        <v>#REF!</v>
      </c>
      <c r="D156" s="13" t="e">
        <f>ORÇAMENTO!#REF!</f>
        <v>#REF!</v>
      </c>
      <c r="E156" s="95"/>
      <c r="F156" s="96" t="e">
        <f>ORÇAMENTO!#REF!</f>
        <v>#REF!</v>
      </c>
    </row>
    <row r="157" spans="1:6" ht="15.75" x14ac:dyDescent="0.2">
      <c r="A157" s="94" t="e">
        <f>IF(ORÇAMENTO!#REF!="","",ORÇAMENTO!#REF!)</f>
        <v>#REF!</v>
      </c>
      <c r="B157" s="66" t="e">
        <f>ORÇAMENTO!#REF!</f>
        <v>#REF!</v>
      </c>
      <c r="C157" s="14" t="e">
        <f>ORÇAMENTO!#REF!</f>
        <v>#REF!</v>
      </c>
      <c r="D157" s="13" t="e">
        <f>ORÇAMENTO!#REF!</f>
        <v>#REF!</v>
      </c>
      <c r="E157" s="95"/>
      <c r="F157" s="96" t="e">
        <f>ORÇAMENTO!#REF!</f>
        <v>#REF!</v>
      </c>
    </row>
    <row r="158" spans="1:6" ht="15.75" x14ac:dyDescent="0.2">
      <c r="A158" s="94" t="e">
        <f>IF(ORÇAMENTO!#REF!="","",ORÇAMENTO!#REF!)</f>
        <v>#REF!</v>
      </c>
      <c r="B158" s="66" t="e">
        <f>ORÇAMENTO!#REF!</f>
        <v>#REF!</v>
      </c>
      <c r="C158" s="14" t="e">
        <f>ORÇAMENTO!#REF!</f>
        <v>#REF!</v>
      </c>
      <c r="D158" s="13" t="e">
        <f>ORÇAMENTO!#REF!</f>
        <v>#REF!</v>
      </c>
      <c r="E158" s="95"/>
      <c r="F158" s="96" t="e">
        <f>ORÇAMENTO!#REF!</f>
        <v>#REF!</v>
      </c>
    </row>
    <row r="159" spans="1:6" ht="15.75" x14ac:dyDescent="0.2">
      <c r="A159" s="94" t="e">
        <f>IF(ORÇAMENTO!#REF!="","",ORÇAMENTO!#REF!)</f>
        <v>#REF!</v>
      </c>
      <c r="B159" s="66" t="e">
        <f>ORÇAMENTO!#REF!</f>
        <v>#REF!</v>
      </c>
      <c r="C159" s="14" t="e">
        <f>ORÇAMENTO!#REF!</f>
        <v>#REF!</v>
      </c>
      <c r="D159" s="13" t="e">
        <f>ORÇAMENTO!#REF!</f>
        <v>#REF!</v>
      </c>
      <c r="E159" s="95"/>
      <c r="F159" s="96" t="e">
        <f>ORÇAMENTO!#REF!</f>
        <v>#REF!</v>
      </c>
    </row>
    <row r="160" spans="1:6" ht="15.75" x14ac:dyDescent="0.2">
      <c r="A160" s="94" t="e">
        <f>IF(ORÇAMENTO!#REF!="","",ORÇAMENTO!#REF!)</f>
        <v>#REF!</v>
      </c>
      <c r="B160" s="66" t="e">
        <f>ORÇAMENTO!#REF!</f>
        <v>#REF!</v>
      </c>
      <c r="C160" s="14" t="e">
        <f>ORÇAMENTO!#REF!</f>
        <v>#REF!</v>
      </c>
      <c r="D160" s="13" t="e">
        <f>ORÇAMENTO!#REF!</f>
        <v>#REF!</v>
      </c>
      <c r="E160" s="95"/>
      <c r="F160" s="96" t="e">
        <f>ORÇAMENTO!#REF!</f>
        <v>#REF!</v>
      </c>
    </row>
    <row r="161" spans="1:6" ht="15.75" x14ac:dyDescent="0.2">
      <c r="A161" s="94" t="e">
        <f>IF(ORÇAMENTO!#REF!="","",ORÇAMENTO!#REF!)</f>
        <v>#REF!</v>
      </c>
      <c r="B161" s="66" t="e">
        <f>ORÇAMENTO!#REF!</f>
        <v>#REF!</v>
      </c>
      <c r="C161" s="14" t="e">
        <f>ORÇAMENTO!#REF!</f>
        <v>#REF!</v>
      </c>
      <c r="D161" s="13" t="e">
        <f>ORÇAMENTO!#REF!</f>
        <v>#REF!</v>
      </c>
      <c r="E161" s="95"/>
      <c r="F161" s="96" t="e">
        <f>ORÇAMENTO!#REF!</f>
        <v>#REF!</v>
      </c>
    </row>
    <row r="162" spans="1:6" ht="15.75" x14ac:dyDescent="0.2">
      <c r="A162" s="94" t="e">
        <f>IF(ORÇAMENTO!#REF!="","",ORÇAMENTO!#REF!)</f>
        <v>#REF!</v>
      </c>
      <c r="B162" s="66" t="e">
        <f>ORÇAMENTO!#REF!</f>
        <v>#REF!</v>
      </c>
      <c r="C162" s="14" t="e">
        <f>ORÇAMENTO!#REF!</f>
        <v>#REF!</v>
      </c>
      <c r="D162" s="13" t="e">
        <f>ORÇAMENTO!#REF!</f>
        <v>#REF!</v>
      </c>
      <c r="E162" s="95"/>
      <c r="F162" s="96" t="e">
        <f>ORÇAMENTO!#REF!</f>
        <v>#REF!</v>
      </c>
    </row>
    <row r="163" spans="1:6" ht="63" x14ac:dyDescent="0.2">
      <c r="A163" s="94" t="str">
        <f>IF(ORÇAMENTO!A82="","",ORÇAMENTO!A82)</f>
        <v>5.2</v>
      </c>
      <c r="B163" s="66" t="str">
        <f>ORÇAMENTO!B82</f>
        <v>ED-9906</v>
      </c>
      <c r="C163" s="14" t="str">
        <f>ORÇAMENTO!C82</f>
        <v>CONTRAVERGA EM CONCRETO ESTRUTURAL PARA VÃOS ACIMA DE 150CM, PREPARADO EM OBRA COM BETONEIRA, CONTROLE "A", COM FCK 20 MPA, MOLDADA IN LOCO, INCLUSIVE ARMAÇÃO</v>
      </c>
      <c r="D163" s="13" t="str">
        <f>ORÇAMENTO!D82</f>
        <v>M3</v>
      </c>
      <c r="E163" s="95"/>
      <c r="F163" s="96">
        <f>ORÇAMENTO!E82</f>
        <v>5.28</v>
      </c>
    </row>
    <row r="164" spans="1:6" ht="15.75" x14ac:dyDescent="0.2">
      <c r="A164" s="94" t="e">
        <f>IF(ORÇAMENTO!#REF!="","",ORÇAMENTO!#REF!)</f>
        <v>#REF!</v>
      </c>
      <c r="B164" s="66" t="e">
        <f>ORÇAMENTO!#REF!</f>
        <v>#REF!</v>
      </c>
      <c r="C164" s="14" t="e">
        <f>ORÇAMENTO!#REF!</f>
        <v>#REF!</v>
      </c>
      <c r="D164" s="13" t="e">
        <f>ORÇAMENTO!#REF!</f>
        <v>#REF!</v>
      </c>
      <c r="E164" s="95"/>
      <c r="F164" s="96" t="e">
        <f>ORÇAMENTO!#REF!</f>
        <v>#REF!</v>
      </c>
    </row>
    <row r="165" spans="1:6" ht="63" x14ac:dyDescent="0.2">
      <c r="A165" s="94" t="str">
        <f>IF(ORÇAMENTO!A83="","",ORÇAMENTO!A83)</f>
        <v>5.3</v>
      </c>
      <c r="B165" s="66" t="str">
        <f>ORÇAMENTO!B83</f>
        <v>ED-9907</v>
      </c>
      <c r="C165" s="14" t="str">
        <f>ORÇAMENTO!C83</f>
        <v>VERGA EM CONCRETO ESTRUTURAL PARA VÃOS ACIMA DE 150CM, PREPARADO EM OBRA COM BETONEIRA, CONTROLE "A", COM FCK 20 MPA, MOLDADA IN LOCO, INCLUSIVE ARMAÇÃO</v>
      </c>
      <c r="D165" s="13" t="str">
        <f>ORÇAMENTO!D83</f>
        <v>M3</v>
      </c>
      <c r="E165" s="95"/>
      <c r="F165" s="96">
        <f>ORÇAMENTO!E83</f>
        <v>9.6</v>
      </c>
    </row>
    <row r="166" spans="1:6" ht="15.75" x14ac:dyDescent="0.2">
      <c r="A166" s="94" t="e">
        <f>IF(ORÇAMENTO!#REF!="","",ORÇAMENTO!#REF!)</f>
        <v>#REF!</v>
      </c>
      <c r="B166" s="66" t="e">
        <f>ORÇAMENTO!#REF!</f>
        <v>#REF!</v>
      </c>
      <c r="C166" s="14" t="e">
        <f>ORÇAMENTO!#REF!</f>
        <v>#REF!</v>
      </c>
      <c r="D166" s="13" t="e">
        <f>ORÇAMENTO!#REF!</f>
        <v>#REF!</v>
      </c>
      <c r="E166" s="95"/>
      <c r="F166" s="96" t="e">
        <f>ORÇAMENTO!#REF!</f>
        <v>#REF!</v>
      </c>
    </row>
    <row r="167" spans="1:6" ht="15.75" x14ac:dyDescent="0.2">
      <c r="A167" s="94" t="e">
        <f>IF(ORÇAMENTO!#REF!="","",ORÇAMENTO!#REF!)</f>
        <v>#REF!</v>
      </c>
      <c r="B167" s="66" t="e">
        <f>ORÇAMENTO!#REF!</f>
        <v>#REF!</v>
      </c>
      <c r="C167" s="14" t="e">
        <f>ORÇAMENTO!#REF!</f>
        <v>#REF!</v>
      </c>
      <c r="D167" s="13" t="e">
        <f>ORÇAMENTO!#REF!</f>
        <v>#REF!</v>
      </c>
      <c r="E167" s="95"/>
      <c r="F167" s="96" t="e">
        <f>ORÇAMENTO!#REF!</f>
        <v>#REF!</v>
      </c>
    </row>
    <row r="168" spans="1:6" ht="15.75" x14ac:dyDescent="0.2">
      <c r="A168" s="94" t="e">
        <f>IF(ORÇAMENTO!#REF!="","",ORÇAMENTO!#REF!)</f>
        <v>#REF!</v>
      </c>
      <c r="B168" s="66" t="e">
        <f>ORÇAMENTO!#REF!</f>
        <v>#REF!</v>
      </c>
      <c r="C168" s="14" t="e">
        <f>ORÇAMENTO!#REF!</f>
        <v>#REF!</v>
      </c>
      <c r="D168" s="13" t="e">
        <f>ORÇAMENTO!#REF!</f>
        <v>#REF!</v>
      </c>
      <c r="E168" s="95"/>
      <c r="F168" s="96" t="e">
        <f>ORÇAMENTO!#REF!</f>
        <v>#REF!</v>
      </c>
    </row>
    <row r="169" spans="1:6" ht="63" x14ac:dyDescent="0.2">
      <c r="A169" s="94" t="str">
        <f>IF(ORÇAMENTO!A86="","",ORÇAMENTO!A86)</f>
        <v>5.6</v>
      </c>
      <c r="B169" s="66" t="str">
        <f>ORÇAMENTO!B86</f>
        <v>ED-50704</v>
      </c>
      <c r="C169" s="14" t="str">
        <f>ORÇAMENTO!C86</f>
        <v>ENCHIMENTO DE RASGO EM ALVENARIA/CONCRETO COM ARGAMASSA, DIÂMETROS DE 15MM A 25MM (1/2" A 1"), INCLUSIVE ARGAMASSA, TRAÇO 1:2:8 (CIMENTO, CAL E AREIA), PREPARO MECÂNICO</v>
      </c>
      <c r="D169" s="13" t="str">
        <f>ORÇAMENTO!D86</f>
        <v>M</v>
      </c>
      <c r="E169" s="95"/>
      <c r="F169" s="96">
        <f>ORÇAMENTO!E86</f>
        <v>255.5</v>
      </c>
    </row>
    <row r="170" spans="1:6" ht="63" x14ac:dyDescent="0.2">
      <c r="A170" s="94" t="str">
        <f>IF(ORÇAMENTO!A87="","",ORÇAMENTO!A87)</f>
        <v>5.7</v>
      </c>
      <c r="B170" s="66" t="str">
        <f>ORÇAMENTO!B87</f>
        <v>ED-50705</v>
      </c>
      <c r="C170" s="14" t="str">
        <f>ORÇAMENTO!C87</f>
        <v>ENCHIMENTO DE RASGO EM ALVENARIA/CONCRETO COM ARGAMASSA, DIÂMETROS DE 32MM A 50MM (1.1/4" A 2"), INCLUSIVE ARGAMASSA, TRAÇO 1:2:8 (CIMENTO, CAL E AREIA), PREPARO MECÂNICO</v>
      </c>
      <c r="D170" s="13" t="str">
        <f>ORÇAMENTO!D87</f>
        <v>M</v>
      </c>
      <c r="E170" s="95"/>
      <c r="F170" s="96">
        <f>ORÇAMENTO!E87</f>
        <v>0.6</v>
      </c>
    </row>
    <row r="171" spans="1:6" ht="15.75" x14ac:dyDescent="0.2">
      <c r="A171" s="94" t="e">
        <f>IF(ORÇAMENTO!#REF!="","",ORÇAMENTO!#REF!)</f>
        <v>#REF!</v>
      </c>
      <c r="B171" s="66" t="e">
        <f>ORÇAMENTO!#REF!</f>
        <v>#REF!</v>
      </c>
      <c r="C171" s="14" t="e">
        <f>ORÇAMENTO!#REF!</f>
        <v>#REF!</v>
      </c>
      <c r="D171" s="13" t="e">
        <f>ORÇAMENTO!#REF!</f>
        <v>#REF!</v>
      </c>
      <c r="E171" s="95"/>
      <c r="F171" s="96" t="e">
        <f>ORÇAMENTO!#REF!</f>
        <v>#REF!</v>
      </c>
    </row>
    <row r="172" spans="1:6" ht="47.25" x14ac:dyDescent="0.2">
      <c r="A172" s="94" t="str">
        <f>IF(ORÇAMENTO!A84="","",ORÇAMENTO!A84)</f>
        <v>5.4</v>
      </c>
      <c r="B172" s="66" t="str">
        <f>ORÇAMENTO!B84</f>
        <v>ED-50707</v>
      </c>
      <c r="C172" s="14" t="str">
        <f>ORÇAMENTO!C84</f>
        <v>RASGO EM ALVENARIA PARA PASSAGEM DE ELETRODUTO/TUBULAÇÃO, DIÂMETROS DE 15MM A 25MM (1/2" A 1"), EXCLUSIVE ENCHIMENTO</v>
      </c>
      <c r="D172" s="13" t="str">
        <f>ORÇAMENTO!D84</f>
        <v>M</v>
      </c>
      <c r="E172" s="95"/>
      <c r="F172" s="96">
        <f>ORÇAMENTO!E84</f>
        <v>255.5</v>
      </c>
    </row>
    <row r="173" spans="1:6" ht="47.25" x14ac:dyDescent="0.2">
      <c r="A173" s="94" t="str">
        <f>IF(ORÇAMENTO!A85="","",ORÇAMENTO!A85)</f>
        <v>5.5</v>
      </c>
      <c r="B173" s="66" t="str">
        <f>ORÇAMENTO!B85</f>
        <v>ED-50708</v>
      </c>
      <c r="C173" s="14" t="str">
        <f>ORÇAMENTO!C85</f>
        <v>RASGO EM ALVENARIA PARA PASSAGEM DE ELETRODUTO/TUBULAÇÃO, DIÂMETROS DE 32MM A 50MM (1.1/4" A 2"), EXCLUSIVE ENCHIMENTO</v>
      </c>
      <c r="D173" s="13" t="str">
        <f>ORÇAMENTO!D85</f>
        <v>M</v>
      </c>
      <c r="E173" s="95"/>
      <c r="F173" s="96">
        <f>ORÇAMENTO!E85</f>
        <v>0.6</v>
      </c>
    </row>
    <row r="174" spans="1:6" ht="15.75" x14ac:dyDescent="0.2">
      <c r="A174" s="94" t="e">
        <f>IF(ORÇAMENTO!#REF!="","",ORÇAMENTO!#REF!)</f>
        <v>#REF!</v>
      </c>
      <c r="B174" s="66" t="e">
        <f>ORÇAMENTO!#REF!</f>
        <v>#REF!</v>
      </c>
      <c r="C174" s="14" t="e">
        <f>ORÇAMENTO!#REF!</f>
        <v>#REF!</v>
      </c>
      <c r="D174" s="13" t="e">
        <f>ORÇAMENTO!#REF!</f>
        <v>#REF!</v>
      </c>
      <c r="E174" s="95"/>
      <c r="F174" s="96" t="e">
        <f>ORÇAMENTO!#REF!</f>
        <v>#REF!</v>
      </c>
    </row>
    <row r="175" spans="1:6" ht="15.75" x14ac:dyDescent="0.2">
      <c r="A175" s="94" t="e">
        <f>IF(ORÇAMENTO!#REF!="","",ORÇAMENTO!#REF!)</f>
        <v>#REF!</v>
      </c>
      <c r="B175" s="66" t="e">
        <f>ORÇAMENTO!#REF!</f>
        <v>#REF!</v>
      </c>
      <c r="C175" s="14" t="e">
        <f>ORÇAMENTO!#REF!</f>
        <v>#REF!</v>
      </c>
      <c r="D175" s="13" t="e">
        <f>ORÇAMENTO!#REF!</f>
        <v>#REF!</v>
      </c>
      <c r="E175" s="95"/>
      <c r="F175" s="96" t="e">
        <f>ORÇAMENTO!#REF!</f>
        <v>#REF!</v>
      </c>
    </row>
    <row r="176" spans="1:6" ht="15.75" x14ac:dyDescent="0.2">
      <c r="A176" s="94" t="e">
        <f>IF(ORÇAMENTO!#REF!="","",ORÇAMENTO!#REF!)</f>
        <v>#REF!</v>
      </c>
      <c r="B176" s="66" t="e">
        <f>ORÇAMENTO!#REF!</f>
        <v>#REF!</v>
      </c>
      <c r="C176" s="14" t="e">
        <f>ORÇAMENTO!#REF!</f>
        <v>#REF!</v>
      </c>
      <c r="D176" s="13" t="e">
        <f>ORÇAMENTO!#REF!</f>
        <v>#REF!</v>
      </c>
      <c r="E176" s="95"/>
      <c r="F176" s="96" t="e">
        <f>ORÇAMENTO!#REF!</f>
        <v>#REF!</v>
      </c>
    </row>
    <row r="177" spans="1:6" ht="15.75" x14ac:dyDescent="0.2">
      <c r="A177" s="94" t="e">
        <f>IF(ORÇAMENTO!#REF!="","",ORÇAMENTO!#REF!)</f>
        <v>#REF!</v>
      </c>
      <c r="B177" s="66" t="e">
        <f>ORÇAMENTO!#REF!</f>
        <v>#REF!</v>
      </c>
      <c r="C177" s="14" t="e">
        <f>ORÇAMENTO!#REF!</f>
        <v>#REF!</v>
      </c>
      <c r="D177" s="13" t="e">
        <f>ORÇAMENTO!#REF!</f>
        <v>#REF!</v>
      </c>
      <c r="E177" s="95"/>
      <c r="F177" s="96" t="e">
        <f>ORÇAMENTO!#REF!</f>
        <v>#REF!</v>
      </c>
    </row>
    <row r="178" spans="1:6" ht="15.75" x14ac:dyDescent="0.2">
      <c r="A178" s="94" t="e">
        <f>IF(ORÇAMENTO!#REF!="","",ORÇAMENTO!#REF!)</f>
        <v>#REF!</v>
      </c>
      <c r="B178" s="66" t="e">
        <f>ORÇAMENTO!#REF!</f>
        <v>#REF!</v>
      </c>
      <c r="C178" s="14" t="e">
        <f>ORÇAMENTO!#REF!</f>
        <v>#REF!</v>
      </c>
      <c r="D178" s="13" t="e">
        <f>ORÇAMENTO!#REF!</f>
        <v>#REF!</v>
      </c>
      <c r="E178" s="95"/>
      <c r="F178" s="96" t="e">
        <f>ORÇAMENTO!#REF!</f>
        <v>#REF!</v>
      </c>
    </row>
    <row r="179" spans="1:6" ht="15.75" x14ac:dyDescent="0.2">
      <c r="A179" s="94" t="e">
        <f>IF(ORÇAMENTO!#REF!="","",ORÇAMENTO!#REF!)</f>
        <v>#REF!</v>
      </c>
      <c r="B179" s="66" t="e">
        <f>ORÇAMENTO!#REF!</f>
        <v>#REF!</v>
      </c>
      <c r="C179" s="14" t="e">
        <f>ORÇAMENTO!#REF!</f>
        <v>#REF!</v>
      </c>
      <c r="D179" s="13" t="e">
        <f>ORÇAMENTO!#REF!</f>
        <v>#REF!</v>
      </c>
      <c r="E179" s="95"/>
      <c r="F179" s="96" t="e">
        <f>ORÇAMENTO!#REF!</f>
        <v>#REF!</v>
      </c>
    </row>
    <row r="180" spans="1:6" ht="15.75" x14ac:dyDescent="0.2">
      <c r="A180" s="94" t="e">
        <f>IF(ORÇAMENTO!#REF!="","",ORÇAMENTO!#REF!)</f>
        <v>#REF!</v>
      </c>
      <c r="B180" s="66" t="e">
        <f>ORÇAMENTO!#REF!</f>
        <v>#REF!</v>
      </c>
      <c r="C180" s="14" t="e">
        <f>ORÇAMENTO!#REF!</f>
        <v>#REF!</v>
      </c>
      <c r="D180" s="13" t="e">
        <f>ORÇAMENTO!#REF!</f>
        <v>#REF!</v>
      </c>
      <c r="E180" s="95"/>
      <c r="F180" s="96" t="e">
        <f>ORÇAMENTO!#REF!</f>
        <v>#REF!</v>
      </c>
    </row>
    <row r="181" spans="1:6" ht="15.75" x14ac:dyDescent="0.2">
      <c r="A181" s="94" t="e">
        <f>IF(ORÇAMENTO!#REF!="","",ORÇAMENTO!#REF!)</f>
        <v>#REF!</v>
      </c>
      <c r="B181" s="66" t="e">
        <f>ORÇAMENTO!#REF!</f>
        <v>#REF!</v>
      </c>
      <c r="C181" s="14" t="e">
        <f>ORÇAMENTO!#REF!</f>
        <v>#REF!</v>
      </c>
      <c r="D181" s="13" t="e">
        <f>ORÇAMENTO!#REF!</f>
        <v>#REF!</v>
      </c>
      <c r="E181" s="95"/>
      <c r="F181" s="96" t="e">
        <f>ORÇAMENTO!#REF!</f>
        <v>#REF!</v>
      </c>
    </row>
    <row r="182" spans="1:6" ht="15.75" x14ac:dyDescent="0.2">
      <c r="A182" s="94" t="e">
        <f>IF(ORÇAMENTO!#REF!="","",ORÇAMENTO!#REF!)</f>
        <v>#REF!</v>
      </c>
      <c r="B182" s="66" t="e">
        <f>ORÇAMENTO!#REF!</f>
        <v>#REF!</v>
      </c>
      <c r="C182" s="14" t="e">
        <f>ORÇAMENTO!#REF!</f>
        <v>#REF!</v>
      </c>
      <c r="D182" s="13" t="e">
        <f>ORÇAMENTO!#REF!</f>
        <v>#REF!</v>
      </c>
      <c r="E182" s="95"/>
      <c r="F182" s="96" t="e">
        <f>ORÇAMENTO!#REF!</f>
        <v>#REF!</v>
      </c>
    </row>
    <row r="183" spans="1:6" ht="15.75" x14ac:dyDescent="0.2">
      <c r="A183" s="94" t="e">
        <f>IF(ORÇAMENTO!#REF!="","",ORÇAMENTO!#REF!)</f>
        <v>#REF!</v>
      </c>
      <c r="B183" s="66" t="e">
        <f>ORÇAMENTO!#REF!</f>
        <v>#REF!</v>
      </c>
      <c r="C183" s="14" t="e">
        <f>ORÇAMENTO!#REF!</f>
        <v>#REF!</v>
      </c>
      <c r="D183" s="13" t="e">
        <f>ORÇAMENTO!#REF!</f>
        <v>#REF!</v>
      </c>
      <c r="E183" s="95"/>
      <c r="F183" s="96" t="e">
        <f>ORÇAMENTO!#REF!</f>
        <v>#REF!</v>
      </c>
    </row>
    <row r="184" spans="1:6" ht="15.75" x14ac:dyDescent="0.2">
      <c r="A184" s="94" t="e">
        <f>IF(ORÇAMENTO!#REF!="","",ORÇAMENTO!#REF!)</f>
        <v>#REF!</v>
      </c>
      <c r="B184" s="66" t="e">
        <f>ORÇAMENTO!#REF!</f>
        <v>#REF!</v>
      </c>
      <c r="C184" s="14" t="e">
        <f>ORÇAMENTO!#REF!</f>
        <v>#REF!</v>
      </c>
      <c r="D184" s="13" t="e">
        <f>ORÇAMENTO!#REF!</f>
        <v>#REF!</v>
      </c>
      <c r="E184" s="95"/>
      <c r="F184" s="96" t="e">
        <f>ORÇAMENTO!#REF!</f>
        <v>#REF!</v>
      </c>
    </row>
    <row r="185" spans="1:6" ht="15.75" x14ac:dyDescent="0.2">
      <c r="A185" s="94" t="e">
        <f>IF(ORÇAMENTO!#REF!="","",ORÇAMENTO!#REF!)</f>
        <v>#REF!</v>
      </c>
      <c r="B185" s="66" t="e">
        <f>ORÇAMENTO!#REF!</f>
        <v>#REF!</v>
      </c>
      <c r="C185" s="14" t="e">
        <f>ORÇAMENTO!#REF!</f>
        <v>#REF!</v>
      </c>
      <c r="D185" s="13" t="e">
        <f>ORÇAMENTO!#REF!</f>
        <v>#REF!</v>
      </c>
      <c r="E185" s="95"/>
      <c r="F185" s="96" t="e">
        <f>ORÇAMENTO!#REF!</f>
        <v>#REF!</v>
      </c>
    </row>
    <row r="186" spans="1:6" ht="5.0999999999999996" customHeight="1" x14ac:dyDescent="0.2">
      <c r="A186" s="18"/>
      <c r="B186" s="19"/>
      <c r="C186" s="20"/>
      <c r="D186" s="19"/>
      <c r="E186" s="21"/>
      <c r="F186" s="22"/>
    </row>
    <row r="187" spans="1:6" ht="5.0999999999999996" customHeight="1" x14ac:dyDescent="0.2">
      <c r="A187" s="33"/>
      <c r="B187" s="34"/>
      <c r="C187" s="34"/>
      <c r="D187" s="35"/>
      <c r="E187" s="39"/>
      <c r="F187" s="44"/>
    </row>
    <row r="188" spans="1:6" ht="15.75" x14ac:dyDescent="0.2">
      <c r="A188" s="88">
        <f>ORÇAMENTO!A90</f>
        <v>6</v>
      </c>
      <c r="B188" s="89"/>
      <c r="C188" s="90" t="str">
        <f>ORÇAMENTO!C90</f>
        <v>REVESTIMENTO</v>
      </c>
      <c r="D188" s="91"/>
      <c r="E188" s="92"/>
      <c r="F188" s="93"/>
    </row>
    <row r="189" spans="1:6" s="45" customFormat="1" ht="15.75" x14ac:dyDescent="0.2">
      <c r="A189" s="12" t="str">
        <f>ORÇAMENTO!A91</f>
        <v>6.1</v>
      </c>
      <c r="B189" s="63"/>
      <c r="C189" s="15" t="str">
        <f>ORÇAMENTO!C91</f>
        <v>REVESTIMENTO DE PAREDES INTERNAS E EXTERNAS</v>
      </c>
      <c r="D189" s="100"/>
      <c r="E189" s="101"/>
      <c r="F189" s="102"/>
    </row>
    <row r="190" spans="1:6" ht="15.75" x14ac:dyDescent="0.2">
      <c r="A190" s="94" t="e">
        <f>IF(ORÇAMENTO!#REF!="","",ORÇAMENTO!#REF!)</f>
        <v>#REF!</v>
      </c>
      <c r="B190" s="66" t="e">
        <f>ORÇAMENTO!#REF!</f>
        <v>#REF!</v>
      </c>
      <c r="C190" s="14" t="e">
        <f>ORÇAMENTO!#REF!</f>
        <v>#REF!</v>
      </c>
      <c r="D190" s="13" t="e">
        <f>ORÇAMENTO!#REF!</f>
        <v>#REF!</v>
      </c>
      <c r="E190" s="95"/>
      <c r="F190" s="96" t="e">
        <f>ORÇAMENTO!#REF!</f>
        <v>#REF!</v>
      </c>
    </row>
    <row r="191" spans="1:6" ht="15.75" x14ac:dyDescent="0.2">
      <c r="A191" s="94" t="e">
        <f>IF(ORÇAMENTO!#REF!="","",ORÇAMENTO!#REF!)</f>
        <v>#REF!</v>
      </c>
      <c r="B191" s="66" t="e">
        <f>ORÇAMENTO!#REF!</f>
        <v>#REF!</v>
      </c>
      <c r="C191" s="14" t="e">
        <f>ORÇAMENTO!#REF!</f>
        <v>#REF!</v>
      </c>
      <c r="D191" s="13" t="e">
        <f>ORÇAMENTO!#REF!</f>
        <v>#REF!</v>
      </c>
      <c r="E191" s="95"/>
      <c r="F191" s="96" t="e">
        <f>ORÇAMENTO!#REF!</f>
        <v>#REF!</v>
      </c>
    </row>
    <row r="192" spans="1:6" ht="15.75" x14ac:dyDescent="0.2">
      <c r="A192" s="94" t="e">
        <f>IF(ORÇAMENTO!#REF!="","",ORÇAMENTO!#REF!)</f>
        <v>#REF!</v>
      </c>
      <c r="B192" s="66" t="e">
        <f>ORÇAMENTO!#REF!</f>
        <v>#REF!</v>
      </c>
      <c r="C192" s="14" t="e">
        <f>ORÇAMENTO!#REF!</f>
        <v>#REF!</v>
      </c>
      <c r="D192" s="13" t="e">
        <f>ORÇAMENTO!#REF!</f>
        <v>#REF!</v>
      </c>
      <c r="E192" s="95"/>
      <c r="F192" s="96" t="e">
        <f>ORÇAMENTO!#REF!</f>
        <v>#REF!</v>
      </c>
    </row>
    <row r="193" spans="1:6" ht="47.25" x14ac:dyDescent="0.2">
      <c r="A193" s="94" t="str">
        <f>IF(ORÇAMENTO!A92="","",ORÇAMENTO!A92)</f>
        <v>6.1.1</v>
      </c>
      <c r="B193" s="66" t="str">
        <f>ORÇAMENTO!B92</f>
        <v>ED-50727</v>
      </c>
      <c r="C193" s="14" t="str">
        <f>ORÇAMENTO!C92</f>
        <v>CHAPISCO COM ARGAMASSA, TRAÇO 1:3 (CIMENTO E AREIA), ESP. 5MM, APLICADO EM ALVENARIA/ESTRUTURA DE CONCRETO COM COLHER, PREPARO MECÂNICO</v>
      </c>
      <c r="D193" s="13" t="str">
        <f>ORÇAMENTO!D92</f>
        <v>M2</v>
      </c>
      <c r="E193" s="95"/>
      <c r="F193" s="96">
        <f>ORÇAMENTO!E92</f>
        <v>2123.7800000000002</v>
      </c>
    </row>
    <row r="194" spans="1:6" ht="15.75" x14ac:dyDescent="0.2">
      <c r="A194" s="94" t="e">
        <f>IF(ORÇAMENTO!#REF!="","",ORÇAMENTO!#REF!)</f>
        <v>#REF!</v>
      </c>
      <c r="B194" s="66" t="e">
        <f>ORÇAMENTO!#REF!</f>
        <v>#REF!</v>
      </c>
      <c r="C194" s="14" t="e">
        <f>ORÇAMENTO!#REF!</f>
        <v>#REF!</v>
      </c>
      <c r="D194" s="13" t="e">
        <f>ORÇAMENTO!#REF!</f>
        <v>#REF!</v>
      </c>
      <c r="E194" s="95"/>
      <c r="F194" s="96" t="e">
        <f>ORÇAMENTO!#REF!</f>
        <v>#REF!</v>
      </c>
    </row>
    <row r="195" spans="1:6" ht="47.25" x14ac:dyDescent="0.2">
      <c r="A195" s="94" t="str">
        <f>IF(ORÇAMENTO!A93="","",ORÇAMENTO!A93)</f>
        <v>6.1.2</v>
      </c>
      <c r="B195" s="66" t="str">
        <f>ORÇAMENTO!B93</f>
        <v>ED-50762</v>
      </c>
      <c r="C195" s="14" t="str">
        <f>ORÇAMENTO!C93</f>
        <v>REVESTIMENTO COM ARGAMASSA EM CAMADA ÚNICA, APLICADO EM PAREDE, TRAÇO 1:3 (CIMENTO E AREIA), ESP. 20MM, APLICAÇÃO MANUAL, PREPARO MECÂNICO</v>
      </c>
      <c r="D195" s="13" t="str">
        <f>ORÇAMENTO!D93</f>
        <v>M2</v>
      </c>
      <c r="E195" s="95"/>
      <c r="F195" s="96">
        <f>ORÇAMENTO!E93</f>
        <v>2123.7800000000002</v>
      </c>
    </row>
    <row r="196" spans="1:6" ht="15.75" x14ac:dyDescent="0.2">
      <c r="A196" s="94" t="e">
        <f>IF(ORÇAMENTO!#REF!="","",ORÇAMENTO!#REF!)</f>
        <v>#REF!</v>
      </c>
      <c r="B196" s="66" t="e">
        <f>ORÇAMENTO!#REF!</f>
        <v>#REF!</v>
      </c>
      <c r="C196" s="14" t="e">
        <f>ORÇAMENTO!#REF!</f>
        <v>#REF!</v>
      </c>
      <c r="D196" s="13" t="e">
        <f>ORÇAMENTO!#REF!</f>
        <v>#REF!</v>
      </c>
      <c r="E196" s="95"/>
      <c r="F196" s="96" t="e">
        <f>ORÇAMENTO!#REF!</f>
        <v>#REF!</v>
      </c>
    </row>
    <row r="197" spans="1:6" ht="15.75" x14ac:dyDescent="0.2">
      <c r="A197" s="94" t="e">
        <f>IF(ORÇAMENTO!#REF!="","",ORÇAMENTO!#REF!)</f>
        <v>#REF!</v>
      </c>
      <c r="B197" s="66" t="e">
        <f>ORÇAMENTO!#REF!</f>
        <v>#REF!</v>
      </c>
      <c r="C197" s="14" t="e">
        <f>ORÇAMENTO!#REF!</f>
        <v>#REF!</v>
      </c>
      <c r="D197" s="13" t="e">
        <f>ORÇAMENTO!#REF!</f>
        <v>#REF!</v>
      </c>
      <c r="E197" s="95"/>
      <c r="F197" s="96" t="e">
        <f>ORÇAMENTO!#REF!</f>
        <v>#REF!</v>
      </c>
    </row>
    <row r="198" spans="1:6" ht="15.75" x14ac:dyDescent="0.2">
      <c r="A198" s="94" t="e">
        <f>IF(ORÇAMENTO!#REF!="","",ORÇAMENTO!#REF!)</f>
        <v>#REF!</v>
      </c>
      <c r="B198" s="66" t="e">
        <f>ORÇAMENTO!#REF!</f>
        <v>#REF!</v>
      </c>
      <c r="C198" s="14" t="e">
        <f>ORÇAMENTO!#REF!</f>
        <v>#REF!</v>
      </c>
      <c r="D198" s="13" t="e">
        <f>ORÇAMENTO!#REF!</f>
        <v>#REF!</v>
      </c>
      <c r="E198" s="95"/>
      <c r="F198" s="96" t="e">
        <f>ORÇAMENTO!#REF!</f>
        <v>#REF!</v>
      </c>
    </row>
    <row r="199" spans="1:6" ht="15.75" x14ac:dyDescent="0.2">
      <c r="A199" s="94" t="e">
        <f>IF(ORÇAMENTO!#REF!="","",ORÇAMENTO!#REF!)</f>
        <v>#REF!</v>
      </c>
      <c r="B199" s="66" t="e">
        <f>ORÇAMENTO!#REF!</f>
        <v>#REF!</v>
      </c>
      <c r="C199" s="14" t="e">
        <f>ORÇAMENTO!#REF!</f>
        <v>#REF!</v>
      </c>
      <c r="D199" s="13" t="e">
        <f>ORÇAMENTO!#REF!</f>
        <v>#REF!</v>
      </c>
      <c r="E199" s="95"/>
      <c r="F199" s="96" t="e">
        <f>ORÇAMENTO!#REF!</f>
        <v>#REF!</v>
      </c>
    </row>
    <row r="200" spans="1:6" ht="15.75" x14ac:dyDescent="0.2">
      <c r="A200" s="94" t="e">
        <f>IF(ORÇAMENTO!#REF!="","",ORÇAMENTO!#REF!)</f>
        <v>#REF!</v>
      </c>
      <c r="B200" s="66" t="e">
        <f>ORÇAMENTO!#REF!</f>
        <v>#REF!</v>
      </c>
      <c r="C200" s="14" t="e">
        <f>ORÇAMENTO!#REF!</f>
        <v>#REF!</v>
      </c>
      <c r="D200" s="13" t="e">
        <f>ORÇAMENTO!#REF!</f>
        <v>#REF!</v>
      </c>
      <c r="E200" s="95"/>
      <c r="F200" s="96" t="e">
        <f>ORÇAMENTO!#REF!</f>
        <v>#REF!</v>
      </c>
    </row>
    <row r="201" spans="1:6" ht="15.75" x14ac:dyDescent="0.2">
      <c r="A201" s="94" t="e">
        <f>IF(ORÇAMENTO!#REF!="","",ORÇAMENTO!#REF!)</f>
        <v>#REF!</v>
      </c>
      <c r="B201" s="66" t="e">
        <f>ORÇAMENTO!#REF!</f>
        <v>#REF!</v>
      </c>
      <c r="C201" s="14" t="e">
        <f>ORÇAMENTO!#REF!</f>
        <v>#REF!</v>
      </c>
      <c r="D201" s="13" t="e">
        <f>ORÇAMENTO!#REF!</f>
        <v>#REF!</v>
      </c>
      <c r="E201" s="95"/>
      <c r="F201" s="96" t="e">
        <f>ORÇAMENTO!#REF!</f>
        <v>#REF!</v>
      </c>
    </row>
    <row r="202" spans="1:6" ht="47.25" x14ac:dyDescent="0.2">
      <c r="A202" s="94" t="str">
        <f>IF(ORÇAMENTO!A94="","",ORÇAMENTO!A94)</f>
        <v>6.1.3</v>
      </c>
      <c r="B202" s="66" t="str">
        <f>ORÇAMENTO!B94</f>
        <v>ED-50716</v>
      </c>
      <c r="C202" s="14" t="str">
        <f>ORÇAMENTO!C94</f>
        <v>REVESTIMENTO COM AZULEJO BRANCO (15X15CM), JUNTA A PRUMO, ASSENTAMENTO COM ARGAMASSA INDUSTRIALIZADA, INCLUSIVE REJUNTAMENTO</v>
      </c>
      <c r="D202" s="13" t="str">
        <f>ORÇAMENTO!D94</f>
        <v>M2</v>
      </c>
      <c r="E202" s="95"/>
      <c r="F202" s="96">
        <f>ORÇAMENTO!E94</f>
        <v>9.6</v>
      </c>
    </row>
    <row r="203" spans="1:6" ht="5.0999999999999996" customHeight="1" x14ac:dyDescent="0.2">
      <c r="A203" s="18"/>
      <c r="B203" s="19"/>
      <c r="C203" s="20"/>
      <c r="D203" s="19"/>
      <c r="E203" s="21"/>
      <c r="F203" s="22"/>
    </row>
    <row r="204" spans="1:6" ht="5.0999999999999996" customHeight="1" x14ac:dyDescent="0.2">
      <c r="A204" s="28"/>
      <c r="B204" s="29"/>
      <c r="C204" s="30"/>
      <c r="D204" s="29"/>
      <c r="E204" s="31"/>
      <c r="F204" s="32"/>
    </row>
    <row r="205" spans="1:6" s="45" customFormat="1" ht="15.75" x14ac:dyDescent="0.2">
      <c r="A205" s="12" t="e">
        <f>IF(ORÇAMENTO!#REF!="","",ORÇAMENTO!#REF!)</f>
        <v>#REF!</v>
      </c>
      <c r="B205" s="63"/>
      <c r="C205" s="15" t="e">
        <f>ORÇAMENTO!#REF!</f>
        <v>#REF!</v>
      </c>
      <c r="D205" s="100"/>
      <c r="E205" s="101"/>
      <c r="F205" s="102"/>
    </row>
    <row r="206" spans="1:6" ht="15.75" x14ac:dyDescent="0.2">
      <c r="A206" s="94" t="e">
        <f>IF(ORÇAMENTO!#REF!="","",ORÇAMENTO!#REF!)</f>
        <v>#REF!</v>
      </c>
      <c r="B206" s="66" t="e">
        <f>ORÇAMENTO!#REF!</f>
        <v>#REF!</v>
      </c>
      <c r="C206" s="14" t="e">
        <f>ORÇAMENTO!#REF!</f>
        <v>#REF!</v>
      </c>
      <c r="D206" s="13" t="e">
        <f>ORÇAMENTO!#REF!</f>
        <v>#REF!</v>
      </c>
      <c r="E206" s="95"/>
      <c r="F206" s="96" t="e">
        <f>ORÇAMENTO!#REF!</f>
        <v>#REF!</v>
      </c>
    </row>
    <row r="207" spans="1:6" ht="15.75" x14ac:dyDescent="0.2">
      <c r="A207" s="94" t="e">
        <f>IF(ORÇAMENTO!#REF!="","",ORÇAMENTO!#REF!)</f>
        <v>#REF!</v>
      </c>
      <c r="B207" s="66" t="e">
        <f>ORÇAMENTO!#REF!</f>
        <v>#REF!</v>
      </c>
      <c r="C207" s="14" t="e">
        <f>ORÇAMENTO!#REF!</f>
        <v>#REF!</v>
      </c>
      <c r="D207" s="13" t="e">
        <f>ORÇAMENTO!#REF!</f>
        <v>#REF!</v>
      </c>
      <c r="E207" s="95"/>
      <c r="F207" s="96" t="e">
        <f>ORÇAMENTO!#REF!</f>
        <v>#REF!</v>
      </c>
    </row>
    <row r="208" spans="1:6" ht="15.75" x14ac:dyDescent="0.2">
      <c r="A208" s="94" t="e">
        <f>IF(ORÇAMENTO!#REF!="","",ORÇAMENTO!#REF!)</f>
        <v>#REF!</v>
      </c>
      <c r="B208" s="66" t="e">
        <f>ORÇAMENTO!#REF!</f>
        <v>#REF!</v>
      </c>
      <c r="C208" s="14" t="e">
        <f>ORÇAMENTO!#REF!</f>
        <v>#REF!</v>
      </c>
      <c r="D208" s="13" t="e">
        <f>ORÇAMENTO!#REF!</f>
        <v>#REF!</v>
      </c>
      <c r="E208" s="95"/>
      <c r="F208" s="96" t="e">
        <f>ORÇAMENTO!#REF!</f>
        <v>#REF!</v>
      </c>
    </row>
    <row r="209" spans="1:6" ht="5.0999999999999996" customHeight="1" x14ac:dyDescent="0.2">
      <c r="A209" s="18"/>
      <c r="B209" s="19"/>
      <c r="C209" s="20"/>
      <c r="D209" s="19"/>
      <c r="E209" s="21"/>
      <c r="F209" s="22"/>
    </row>
    <row r="210" spans="1:6" ht="4.5" customHeight="1" x14ac:dyDescent="0.2">
      <c r="A210" s="36"/>
      <c r="B210" s="16"/>
      <c r="C210" s="17"/>
      <c r="D210" s="16"/>
      <c r="E210" s="4"/>
      <c r="F210" s="37"/>
    </row>
    <row r="211" spans="1:6" ht="5.0999999999999996" customHeight="1" x14ac:dyDescent="0.2">
      <c r="A211" s="28"/>
      <c r="B211" s="29"/>
      <c r="C211" s="30"/>
      <c r="D211" s="29"/>
      <c r="E211" s="31"/>
      <c r="F211" s="32"/>
    </row>
    <row r="212" spans="1:6" ht="15.75" x14ac:dyDescent="0.2">
      <c r="A212" s="88">
        <f>ORÇAMENTO!A97</f>
        <v>7</v>
      </c>
      <c r="B212" s="89"/>
      <c r="C212" s="90" t="str">
        <f>ORÇAMENTO!C97</f>
        <v>PISO / PAVIMENTAÇÃO</v>
      </c>
      <c r="D212" s="91"/>
      <c r="E212" s="92"/>
      <c r="F212" s="93"/>
    </row>
    <row r="213" spans="1:6" ht="31.5" x14ac:dyDescent="0.2">
      <c r="A213" s="94" t="str">
        <f>IF(ORÇAMENTO!A98="","",ORÇAMENTO!A98)</f>
        <v>7.1</v>
      </c>
      <c r="B213" s="66" t="str">
        <f>ORÇAMENTO!B98</f>
        <v>ED-50600</v>
      </c>
      <c r="C213" s="14" t="str">
        <f>ORÇAMENTO!C98</f>
        <v>APLICAÇÃO DE LONA PRETA, ESP. 150 MICRAS, INCLUSIVE FORNECIMENTO</v>
      </c>
      <c r="D213" s="13" t="str">
        <f>ORÇAMENTO!D98</f>
        <v>M2</v>
      </c>
      <c r="E213" s="95"/>
      <c r="F213" s="96">
        <f>ORÇAMENTO!E98</f>
        <v>495.9</v>
      </c>
    </row>
    <row r="214" spans="1:6" ht="15.75" x14ac:dyDescent="0.2">
      <c r="A214" s="94" t="e">
        <f>IF(ORÇAMENTO!#REF!="","",ORÇAMENTO!#REF!)</f>
        <v>#REF!</v>
      </c>
      <c r="B214" s="66" t="e">
        <f>ORÇAMENTO!#REF!</f>
        <v>#REF!</v>
      </c>
      <c r="C214" s="14" t="e">
        <f>ORÇAMENTO!#REF!</f>
        <v>#REF!</v>
      </c>
      <c r="D214" s="13" t="e">
        <f>ORÇAMENTO!#REF!</f>
        <v>#REF!</v>
      </c>
      <c r="E214" s="95"/>
      <c r="F214" s="96" t="e">
        <f>ORÇAMENTO!#REF!</f>
        <v>#REF!</v>
      </c>
    </row>
    <row r="215" spans="1:6" ht="15.75" x14ac:dyDescent="0.2">
      <c r="A215" s="94" t="e">
        <f>IF(ORÇAMENTO!#REF!="","",ORÇAMENTO!#REF!)</f>
        <v>#REF!</v>
      </c>
      <c r="B215" s="66" t="e">
        <f>ORÇAMENTO!#REF!</f>
        <v>#REF!</v>
      </c>
      <c r="C215" s="14" t="e">
        <f>ORÇAMENTO!#REF!</f>
        <v>#REF!</v>
      </c>
      <c r="D215" s="13" t="e">
        <f>ORÇAMENTO!#REF!</f>
        <v>#REF!</v>
      </c>
      <c r="E215" s="95"/>
      <c r="F215" s="96" t="e">
        <f>ORÇAMENTO!#REF!</f>
        <v>#REF!</v>
      </c>
    </row>
    <row r="216" spans="1:6" ht="15.75" x14ac:dyDescent="0.2">
      <c r="A216" s="94" t="e">
        <f>IF(ORÇAMENTO!#REF!="","",ORÇAMENTO!#REF!)</f>
        <v>#REF!</v>
      </c>
      <c r="B216" s="66" t="e">
        <f>ORÇAMENTO!#REF!</f>
        <v>#REF!</v>
      </c>
      <c r="C216" s="14" t="e">
        <f>ORÇAMENTO!#REF!</f>
        <v>#REF!</v>
      </c>
      <c r="D216" s="13" t="e">
        <f>ORÇAMENTO!#REF!</f>
        <v>#REF!</v>
      </c>
      <c r="E216" s="95"/>
      <c r="F216" s="96" t="e">
        <f>ORÇAMENTO!#REF!</f>
        <v>#REF!</v>
      </c>
    </row>
    <row r="217" spans="1:6" ht="31.5" x14ac:dyDescent="0.2">
      <c r="A217" s="94" t="str">
        <f>IF(ORÇAMENTO!A99="","",ORÇAMENTO!A99)</f>
        <v>7.2</v>
      </c>
      <c r="B217" s="66" t="str">
        <f>ORÇAMENTO!B99</f>
        <v>ED-50569</v>
      </c>
      <c r="C217" s="14" t="str">
        <f>ORÇAMENTO!C99</f>
        <v>CONTRAPISO DESEMPENADO COM ARGAMASSA, TRAÇO 1:3 (CIMENTO E AREIA), ESP. 50MM</v>
      </c>
      <c r="D217" s="13" t="str">
        <f>ORÇAMENTO!D99</f>
        <v>M2</v>
      </c>
      <c r="E217" s="95"/>
      <c r="F217" s="96">
        <f>ORÇAMENTO!E99</f>
        <v>1173.9000000000001</v>
      </c>
    </row>
    <row r="218" spans="1:6" ht="15.75" x14ac:dyDescent="0.2">
      <c r="A218" s="94" t="e">
        <f>IF(ORÇAMENTO!#REF!="","",ORÇAMENTO!#REF!)</f>
        <v>#REF!</v>
      </c>
      <c r="B218" s="66" t="e">
        <f>ORÇAMENTO!#REF!</f>
        <v>#REF!</v>
      </c>
      <c r="C218" s="14" t="e">
        <f>ORÇAMENTO!#REF!</f>
        <v>#REF!</v>
      </c>
      <c r="D218" s="13" t="e">
        <f>ORÇAMENTO!#REF!</f>
        <v>#REF!</v>
      </c>
      <c r="E218" s="95"/>
      <c r="F218" s="96" t="e">
        <f>ORÇAMENTO!#REF!</f>
        <v>#REF!</v>
      </c>
    </row>
    <row r="219" spans="1:6" ht="15.75" x14ac:dyDescent="0.2">
      <c r="A219" s="94" t="e">
        <f>IF(ORÇAMENTO!#REF!="","",ORÇAMENTO!#REF!)</f>
        <v>#REF!</v>
      </c>
      <c r="B219" s="66" t="e">
        <f>ORÇAMENTO!#REF!</f>
        <v>#REF!</v>
      </c>
      <c r="C219" s="14" t="e">
        <f>ORÇAMENTO!#REF!</f>
        <v>#REF!</v>
      </c>
      <c r="D219" s="13" t="e">
        <f>ORÇAMENTO!#REF!</f>
        <v>#REF!</v>
      </c>
      <c r="E219" s="95"/>
      <c r="F219" s="96" t="e">
        <f>ORÇAMENTO!#REF!</f>
        <v>#REF!</v>
      </c>
    </row>
    <row r="220" spans="1:6" ht="15.75" x14ac:dyDescent="0.2">
      <c r="A220" s="94" t="e">
        <f>IF(ORÇAMENTO!#REF!="","",ORÇAMENTO!#REF!)</f>
        <v>#REF!</v>
      </c>
      <c r="B220" s="66" t="e">
        <f>ORÇAMENTO!#REF!</f>
        <v>#REF!</v>
      </c>
      <c r="C220" s="14" t="e">
        <f>ORÇAMENTO!#REF!</f>
        <v>#REF!</v>
      </c>
      <c r="D220" s="13" t="e">
        <f>ORÇAMENTO!#REF!</f>
        <v>#REF!</v>
      </c>
      <c r="E220" s="95"/>
      <c r="F220" s="96" t="e">
        <f>ORÇAMENTO!#REF!</f>
        <v>#REF!</v>
      </c>
    </row>
    <row r="221" spans="1:6" ht="15.75" x14ac:dyDescent="0.2">
      <c r="A221" s="94" t="e">
        <f>IF(ORÇAMENTO!#REF!="","",ORÇAMENTO!#REF!)</f>
        <v>#REF!</v>
      </c>
      <c r="B221" s="66" t="e">
        <f>ORÇAMENTO!#REF!</f>
        <v>#REF!</v>
      </c>
      <c r="C221" s="14" t="e">
        <f>ORÇAMENTO!#REF!</f>
        <v>#REF!</v>
      </c>
      <c r="D221" s="13" t="e">
        <f>ORÇAMENTO!#REF!</f>
        <v>#REF!</v>
      </c>
      <c r="E221" s="95"/>
      <c r="F221" s="96" t="e">
        <f>ORÇAMENTO!#REF!</f>
        <v>#REF!</v>
      </c>
    </row>
    <row r="222" spans="1:6" ht="15.75" x14ac:dyDescent="0.2">
      <c r="A222" s="94" t="e">
        <f>IF(ORÇAMENTO!#REF!="","",ORÇAMENTO!#REF!)</f>
        <v>#REF!</v>
      </c>
      <c r="B222" s="66" t="e">
        <f>ORÇAMENTO!#REF!</f>
        <v>#REF!</v>
      </c>
      <c r="C222" s="14" t="e">
        <f>ORÇAMENTO!#REF!</f>
        <v>#REF!</v>
      </c>
      <c r="D222" s="13" t="e">
        <f>ORÇAMENTO!#REF!</f>
        <v>#REF!</v>
      </c>
      <c r="E222" s="95"/>
      <c r="F222" s="96" t="e">
        <f>ORÇAMENTO!#REF!</f>
        <v>#REF!</v>
      </c>
    </row>
    <row r="223" spans="1:6" ht="15.75" x14ac:dyDescent="0.2">
      <c r="A223" s="94" t="e">
        <f>IF(ORÇAMENTO!#REF!="","",ORÇAMENTO!#REF!)</f>
        <v>#REF!</v>
      </c>
      <c r="B223" s="66" t="e">
        <f>ORÇAMENTO!#REF!</f>
        <v>#REF!</v>
      </c>
      <c r="C223" s="14" t="e">
        <f>ORÇAMENTO!#REF!</f>
        <v>#REF!</v>
      </c>
      <c r="D223" s="13" t="e">
        <f>ORÇAMENTO!#REF!</f>
        <v>#REF!</v>
      </c>
      <c r="E223" s="95"/>
      <c r="F223" s="96" t="e">
        <f>ORÇAMENTO!#REF!</f>
        <v>#REF!</v>
      </c>
    </row>
    <row r="224" spans="1:6" ht="15.75" x14ac:dyDescent="0.2">
      <c r="A224" s="94" t="e">
        <f>IF(ORÇAMENTO!#REF!="","",ORÇAMENTO!#REF!)</f>
        <v>#REF!</v>
      </c>
      <c r="B224" s="66" t="e">
        <f>ORÇAMENTO!#REF!</f>
        <v>#REF!</v>
      </c>
      <c r="C224" s="14" t="e">
        <f>ORÇAMENTO!#REF!</f>
        <v>#REF!</v>
      </c>
      <c r="D224" s="13" t="e">
        <f>ORÇAMENTO!#REF!</f>
        <v>#REF!</v>
      </c>
      <c r="E224" s="95"/>
      <c r="F224" s="96" t="e">
        <f>ORÇAMENTO!#REF!</f>
        <v>#REF!</v>
      </c>
    </row>
    <row r="225" spans="1:6" ht="15.75" x14ac:dyDescent="0.2">
      <c r="A225" s="94" t="e">
        <f>IF(ORÇAMENTO!#REF!="","",ORÇAMENTO!#REF!)</f>
        <v>#REF!</v>
      </c>
      <c r="B225" s="66" t="e">
        <f>ORÇAMENTO!#REF!</f>
        <v>#REF!</v>
      </c>
      <c r="C225" s="14" t="e">
        <f>ORÇAMENTO!#REF!</f>
        <v>#REF!</v>
      </c>
      <c r="D225" s="13" t="e">
        <f>ORÇAMENTO!#REF!</f>
        <v>#REF!</v>
      </c>
      <c r="E225" s="95"/>
      <c r="F225" s="96" t="e">
        <f>ORÇAMENTO!#REF!</f>
        <v>#REF!</v>
      </c>
    </row>
    <row r="226" spans="1:6" ht="15.75" x14ac:dyDescent="0.2">
      <c r="A226" s="94" t="e">
        <f>IF(ORÇAMENTO!#REF!="","",ORÇAMENTO!#REF!)</f>
        <v>#REF!</v>
      </c>
      <c r="B226" s="66" t="e">
        <f>ORÇAMENTO!#REF!</f>
        <v>#REF!</v>
      </c>
      <c r="C226" s="14" t="e">
        <f>ORÇAMENTO!#REF!</f>
        <v>#REF!</v>
      </c>
      <c r="D226" s="13" t="e">
        <f>ORÇAMENTO!#REF!</f>
        <v>#REF!</v>
      </c>
      <c r="E226" s="95"/>
      <c r="F226" s="96" t="e">
        <f>ORÇAMENTO!#REF!</f>
        <v>#REF!</v>
      </c>
    </row>
    <row r="227" spans="1:6" ht="15.75" x14ac:dyDescent="0.2">
      <c r="A227" s="94" t="e">
        <f>IF(ORÇAMENTO!#REF!="","",ORÇAMENTO!#REF!)</f>
        <v>#REF!</v>
      </c>
      <c r="B227" s="66" t="e">
        <f>ORÇAMENTO!#REF!</f>
        <v>#REF!</v>
      </c>
      <c r="C227" s="14" t="e">
        <f>ORÇAMENTO!#REF!</f>
        <v>#REF!</v>
      </c>
      <c r="D227" s="13" t="e">
        <f>ORÇAMENTO!#REF!</f>
        <v>#REF!</v>
      </c>
      <c r="E227" s="95"/>
      <c r="F227" s="96" t="e">
        <f>ORÇAMENTO!#REF!</f>
        <v>#REF!</v>
      </c>
    </row>
    <row r="228" spans="1:6" ht="15.75" x14ac:dyDescent="0.2">
      <c r="A228" s="94" t="e">
        <f>IF(ORÇAMENTO!#REF!="","",ORÇAMENTO!#REF!)</f>
        <v>#REF!</v>
      </c>
      <c r="B228" s="66" t="e">
        <f>ORÇAMENTO!#REF!</f>
        <v>#REF!</v>
      </c>
      <c r="C228" s="14" t="e">
        <f>ORÇAMENTO!#REF!</f>
        <v>#REF!</v>
      </c>
      <c r="D228" s="13" t="e">
        <f>ORÇAMENTO!#REF!</f>
        <v>#REF!</v>
      </c>
      <c r="E228" s="95"/>
      <c r="F228" s="96" t="e">
        <f>ORÇAMENTO!#REF!</f>
        <v>#REF!</v>
      </c>
    </row>
    <row r="229" spans="1:6" ht="15.75" x14ac:dyDescent="0.2">
      <c r="A229" s="94" t="e">
        <f>IF(ORÇAMENTO!#REF!="","",ORÇAMENTO!#REF!)</f>
        <v>#REF!</v>
      </c>
      <c r="B229" s="66" t="e">
        <f>ORÇAMENTO!#REF!</f>
        <v>#REF!</v>
      </c>
      <c r="C229" s="14" t="e">
        <f>ORÇAMENTO!#REF!</f>
        <v>#REF!</v>
      </c>
      <c r="D229" s="13" t="e">
        <f>ORÇAMENTO!#REF!</f>
        <v>#REF!</v>
      </c>
      <c r="E229" s="95"/>
      <c r="F229" s="96" t="e">
        <f>ORÇAMENTO!#REF!</f>
        <v>#REF!</v>
      </c>
    </row>
    <row r="230" spans="1:6" ht="15.75" x14ac:dyDescent="0.2">
      <c r="A230" s="94" t="e">
        <f>IF(ORÇAMENTO!#REF!="","",ORÇAMENTO!#REF!)</f>
        <v>#REF!</v>
      </c>
      <c r="B230" s="66" t="e">
        <f>ORÇAMENTO!#REF!</f>
        <v>#REF!</v>
      </c>
      <c r="C230" s="14" t="e">
        <f>ORÇAMENTO!#REF!</f>
        <v>#REF!</v>
      </c>
      <c r="D230" s="13" t="e">
        <f>ORÇAMENTO!#REF!</f>
        <v>#REF!</v>
      </c>
      <c r="E230" s="95"/>
      <c r="F230" s="96" t="e">
        <f>ORÇAMENTO!#REF!</f>
        <v>#REF!</v>
      </c>
    </row>
    <row r="231" spans="1:6" ht="15.75" x14ac:dyDescent="0.2">
      <c r="A231" s="94" t="e">
        <f>IF(ORÇAMENTO!#REF!="","",ORÇAMENTO!#REF!)</f>
        <v>#REF!</v>
      </c>
      <c r="B231" s="66" t="e">
        <f>ORÇAMENTO!#REF!</f>
        <v>#REF!</v>
      </c>
      <c r="C231" s="14" t="e">
        <f>ORÇAMENTO!#REF!</f>
        <v>#REF!</v>
      </c>
      <c r="D231" s="13" t="e">
        <f>ORÇAMENTO!#REF!</f>
        <v>#REF!</v>
      </c>
      <c r="E231" s="95"/>
      <c r="F231" s="96" t="e">
        <f>ORÇAMENTO!#REF!</f>
        <v>#REF!</v>
      </c>
    </row>
    <row r="232" spans="1:6" ht="15.75" x14ac:dyDescent="0.2">
      <c r="A232" s="94" t="e">
        <f>IF(ORÇAMENTO!#REF!="","",ORÇAMENTO!#REF!)</f>
        <v>#REF!</v>
      </c>
      <c r="B232" s="66" t="e">
        <f>ORÇAMENTO!#REF!</f>
        <v>#REF!</v>
      </c>
      <c r="C232" s="14" t="e">
        <f>ORÇAMENTO!#REF!</f>
        <v>#REF!</v>
      </c>
      <c r="D232" s="13" t="e">
        <f>ORÇAMENTO!#REF!</f>
        <v>#REF!</v>
      </c>
      <c r="E232" s="95"/>
      <c r="F232" s="96" t="e">
        <f>ORÇAMENTO!#REF!</f>
        <v>#REF!</v>
      </c>
    </row>
    <row r="233" spans="1:6" ht="15.75" x14ac:dyDescent="0.2">
      <c r="A233" s="94" t="e">
        <f>IF(ORÇAMENTO!#REF!="","",ORÇAMENTO!#REF!)</f>
        <v>#REF!</v>
      </c>
      <c r="B233" s="66" t="e">
        <f>ORÇAMENTO!#REF!</f>
        <v>#REF!</v>
      </c>
      <c r="C233" s="14" t="e">
        <f>ORÇAMENTO!#REF!</f>
        <v>#REF!</v>
      </c>
      <c r="D233" s="13" t="e">
        <f>ORÇAMENTO!#REF!</f>
        <v>#REF!</v>
      </c>
      <c r="E233" s="95"/>
      <c r="F233" s="96" t="e">
        <f>ORÇAMENTO!#REF!</f>
        <v>#REF!</v>
      </c>
    </row>
    <row r="234" spans="1:6" ht="15.75" x14ac:dyDescent="0.2">
      <c r="A234" s="94" t="e">
        <f>IF(ORÇAMENTO!#REF!="","",ORÇAMENTO!#REF!)</f>
        <v>#REF!</v>
      </c>
      <c r="B234" s="66" t="e">
        <f>ORÇAMENTO!#REF!</f>
        <v>#REF!</v>
      </c>
      <c r="C234" s="14" t="e">
        <f>ORÇAMENTO!#REF!</f>
        <v>#REF!</v>
      </c>
      <c r="D234" s="13" t="e">
        <f>ORÇAMENTO!#REF!</f>
        <v>#REF!</v>
      </c>
      <c r="E234" s="95"/>
      <c r="F234" s="96" t="e">
        <f>ORÇAMENTO!#REF!</f>
        <v>#REF!</v>
      </c>
    </row>
    <row r="235" spans="1:6" ht="15.75" x14ac:dyDescent="0.2">
      <c r="A235" s="94" t="e">
        <f>IF(ORÇAMENTO!#REF!="","",ORÇAMENTO!#REF!)</f>
        <v>#REF!</v>
      </c>
      <c r="B235" s="66" t="e">
        <f>ORÇAMENTO!#REF!</f>
        <v>#REF!</v>
      </c>
      <c r="C235" s="14" t="e">
        <f>ORÇAMENTO!#REF!</f>
        <v>#REF!</v>
      </c>
      <c r="D235" s="13" t="e">
        <f>ORÇAMENTO!#REF!</f>
        <v>#REF!</v>
      </c>
      <c r="E235" s="95"/>
      <c r="F235" s="96" t="e">
        <f>ORÇAMENTO!#REF!</f>
        <v>#REF!</v>
      </c>
    </row>
    <row r="236" spans="1:6" ht="15.75" x14ac:dyDescent="0.2">
      <c r="A236" s="94" t="e">
        <f>IF(ORÇAMENTO!#REF!="","",ORÇAMENTO!#REF!)</f>
        <v>#REF!</v>
      </c>
      <c r="B236" s="66" t="e">
        <f>ORÇAMENTO!#REF!</f>
        <v>#REF!</v>
      </c>
      <c r="C236" s="14" t="e">
        <f>ORÇAMENTO!#REF!</f>
        <v>#REF!</v>
      </c>
      <c r="D236" s="13" t="e">
        <f>ORÇAMENTO!#REF!</f>
        <v>#REF!</v>
      </c>
      <c r="E236" s="95"/>
      <c r="F236" s="96" t="e">
        <f>ORÇAMENTO!#REF!</f>
        <v>#REF!</v>
      </c>
    </row>
    <row r="237" spans="1:6" ht="15.75" x14ac:dyDescent="0.2">
      <c r="A237" s="94" t="e">
        <f>IF(ORÇAMENTO!#REF!="","",ORÇAMENTO!#REF!)</f>
        <v>#REF!</v>
      </c>
      <c r="B237" s="66" t="e">
        <f>ORÇAMENTO!#REF!</f>
        <v>#REF!</v>
      </c>
      <c r="C237" s="14" t="e">
        <f>ORÇAMENTO!#REF!</f>
        <v>#REF!</v>
      </c>
      <c r="D237" s="13" t="e">
        <f>ORÇAMENTO!#REF!</f>
        <v>#REF!</v>
      </c>
      <c r="E237" s="95"/>
      <c r="F237" s="96" t="e">
        <f>ORÇAMENTO!#REF!</f>
        <v>#REF!</v>
      </c>
    </row>
    <row r="238" spans="1:6" ht="15.75" x14ac:dyDescent="0.2">
      <c r="A238" s="94" t="e">
        <f>IF(ORÇAMENTO!#REF!="","",ORÇAMENTO!#REF!)</f>
        <v>#REF!</v>
      </c>
      <c r="B238" s="66" t="e">
        <f>ORÇAMENTO!#REF!</f>
        <v>#REF!</v>
      </c>
      <c r="C238" s="14" t="e">
        <f>ORÇAMENTO!#REF!</f>
        <v>#REF!</v>
      </c>
      <c r="D238" s="13" t="e">
        <f>ORÇAMENTO!#REF!</f>
        <v>#REF!</v>
      </c>
      <c r="E238" s="95"/>
      <c r="F238" s="96" t="e">
        <f>ORÇAMENTO!#REF!</f>
        <v>#REF!</v>
      </c>
    </row>
    <row r="239" spans="1:6" ht="15.75" x14ac:dyDescent="0.2">
      <c r="A239" s="94" t="e">
        <f>IF(ORÇAMENTO!#REF!="","",ORÇAMENTO!#REF!)</f>
        <v>#REF!</v>
      </c>
      <c r="B239" s="66" t="e">
        <f>ORÇAMENTO!#REF!</f>
        <v>#REF!</v>
      </c>
      <c r="C239" s="14" t="e">
        <f>ORÇAMENTO!#REF!</f>
        <v>#REF!</v>
      </c>
      <c r="D239" s="13" t="e">
        <f>ORÇAMENTO!#REF!</f>
        <v>#REF!</v>
      </c>
      <c r="E239" s="95"/>
      <c r="F239" s="96" t="e">
        <f>ORÇAMENTO!#REF!</f>
        <v>#REF!</v>
      </c>
    </row>
    <row r="240" spans="1:6" ht="15.75" x14ac:dyDescent="0.2">
      <c r="A240" s="94" t="e">
        <f>IF(ORÇAMENTO!#REF!="","",ORÇAMENTO!#REF!)</f>
        <v>#REF!</v>
      </c>
      <c r="B240" s="66" t="e">
        <f>ORÇAMENTO!#REF!</f>
        <v>#REF!</v>
      </c>
      <c r="C240" s="14" t="e">
        <f>ORÇAMENTO!#REF!</f>
        <v>#REF!</v>
      </c>
      <c r="D240" s="13" t="e">
        <f>ORÇAMENTO!#REF!</f>
        <v>#REF!</v>
      </c>
      <c r="E240" s="95"/>
      <c r="F240" s="96" t="e">
        <f>ORÇAMENTO!#REF!</f>
        <v>#REF!</v>
      </c>
    </row>
    <row r="241" spans="1:6" ht="15.75" x14ac:dyDescent="0.2">
      <c r="A241" s="94" t="e">
        <f>IF(ORÇAMENTO!#REF!="","",ORÇAMENTO!#REF!)</f>
        <v>#REF!</v>
      </c>
      <c r="B241" s="66" t="e">
        <f>ORÇAMENTO!#REF!</f>
        <v>#REF!</v>
      </c>
      <c r="C241" s="14" t="e">
        <f>ORÇAMENTO!#REF!</f>
        <v>#REF!</v>
      </c>
      <c r="D241" s="13" t="e">
        <f>ORÇAMENTO!#REF!</f>
        <v>#REF!</v>
      </c>
      <c r="E241" s="95"/>
      <c r="F241" s="96" t="e">
        <f>ORÇAMENTO!#REF!</f>
        <v>#REF!</v>
      </c>
    </row>
    <row r="242" spans="1:6" ht="15.75" x14ac:dyDescent="0.2">
      <c r="A242" s="94" t="e">
        <f>IF(ORÇAMENTO!#REF!="","",ORÇAMENTO!#REF!)</f>
        <v>#REF!</v>
      </c>
      <c r="B242" s="66" t="e">
        <f>ORÇAMENTO!#REF!</f>
        <v>#REF!</v>
      </c>
      <c r="C242" s="14" t="e">
        <f>ORÇAMENTO!#REF!</f>
        <v>#REF!</v>
      </c>
      <c r="D242" s="13" t="e">
        <f>ORÇAMENTO!#REF!</f>
        <v>#REF!</v>
      </c>
      <c r="E242" s="95"/>
      <c r="F242" s="96" t="e">
        <f>ORÇAMENTO!#REF!</f>
        <v>#REF!</v>
      </c>
    </row>
    <row r="243" spans="1:6" ht="15.75" x14ac:dyDescent="0.2">
      <c r="A243" s="94" t="e">
        <f>IF(ORÇAMENTO!#REF!="","",ORÇAMENTO!#REF!)</f>
        <v>#REF!</v>
      </c>
      <c r="B243" s="66" t="e">
        <f>ORÇAMENTO!#REF!</f>
        <v>#REF!</v>
      </c>
      <c r="C243" s="14" t="e">
        <f>ORÇAMENTO!#REF!</f>
        <v>#REF!</v>
      </c>
      <c r="D243" s="13" t="e">
        <f>ORÇAMENTO!#REF!</f>
        <v>#REF!</v>
      </c>
      <c r="E243" s="95"/>
      <c r="F243" s="96" t="e">
        <f>ORÇAMENTO!#REF!</f>
        <v>#REF!</v>
      </c>
    </row>
    <row r="244" spans="1:6" ht="31.5" x14ac:dyDescent="0.2">
      <c r="A244" s="94" t="str">
        <f>IF(ORÇAMENTO!A100="","",ORÇAMENTO!A100)</f>
        <v>7.3</v>
      </c>
      <c r="B244" s="66" t="str">
        <f>ORÇAMENTO!B100</f>
        <v>ED-50617</v>
      </c>
      <c r="C244" s="14" t="str">
        <f>ORÇAMENTO!C100</f>
        <v>LIMPEZA E POLIMENTO DE PISO GRANILITE/MARMORITE, EXCLUSIVE RESINA</v>
      </c>
      <c r="D244" s="13" t="str">
        <f>ORÇAMENTO!D100</f>
        <v>M2</v>
      </c>
      <c r="E244" s="95"/>
      <c r="F244" s="96">
        <f>ORÇAMENTO!E100</f>
        <v>838.78</v>
      </c>
    </row>
    <row r="245" spans="1:6" ht="47.25" x14ac:dyDescent="0.2">
      <c r="A245" s="94" t="str">
        <f>IF(ORÇAMENTO!A101="","",ORÇAMENTO!A101)</f>
        <v>7.4</v>
      </c>
      <c r="B245" s="66" t="str">
        <f>ORÇAMENTO!B101</f>
        <v>ED-50616</v>
      </c>
      <c r="C245" s="14" t="str">
        <f>ORÇAMENTO!C101</f>
        <v>PISO EM GRANILITE/MARMORITE, ESP. 8MM, ACABAMENTO LAVADO TIPO FULGET, COR NATURAL, MODULAÇÃO DE 1X1M, INCLUSO JUNTA PLÁSTICA</v>
      </c>
      <c r="D245" s="13" t="str">
        <f>ORÇAMENTO!D101</f>
        <v>M2</v>
      </c>
      <c r="E245" s="95"/>
      <c r="F245" s="96">
        <f>ORÇAMENTO!E101</f>
        <v>837.78</v>
      </c>
    </row>
    <row r="246" spans="1:6" ht="15.75" x14ac:dyDescent="0.2">
      <c r="A246" s="94" t="e">
        <f>IF(ORÇAMENTO!#REF!="","",ORÇAMENTO!#REF!)</f>
        <v>#REF!</v>
      </c>
      <c r="B246" s="66" t="e">
        <f>ORÇAMENTO!#REF!</f>
        <v>#REF!</v>
      </c>
      <c r="C246" s="14" t="e">
        <f>ORÇAMENTO!#REF!</f>
        <v>#REF!</v>
      </c>
      <c r="D246" s="13" t="e">
        <f>ORÇAMENTO!#REF!</f>
        <v>#REF!</v>
      </c>
      <c r="E246" s="95"/>
      <c r="F246" s="96" t="e">
        <f>ORÇAMENTO!#REF!</f>
        <v>#REF!</v>
      </c>
    </row>
    <row r="247" spans="1:6" ht="15.75" x14ac:dyDescent="0.2">
      <c r="A247" s="94" t="e">
        <f>IF(ORÇAMENTO!#REF!="","",ORÇAMENTO!#REF!)</f>
        <v>#REF!</v>
      </c>
      <c r="B247" s="66" t="e">
        <f>ORÇAMENTO!#REF!</f>
        <v>#REF!</v>
      </c>
      <c r="C247" s="14" t="e">
        <f>ORÇAMENTO!#REF!</f>
        <v>#REF!</v>
      </c>
      <c r="D247" s="13" t="e">
        <f>ORÇAMENTO!#REF!</f>
        <v>#REF!</v>
      </c>
      <c r="E247" s="95"/>
      <c r="F247" s="96" t="e">
        <f>ORÇAMENTO!#REF!</f>
        <v>#REF!</v>
      </c>
    </row>
    <row r="248" spans="1:6" ht="78.75" x14ac:dyDescent="0.2">
      <c r="A248" s="94" t="str">
        <f>IF(ORÇAMENTO!A102="","",ORÇAMENTO!A102)</f>
        <v>7.5</v>
      </c>
      <c r="B248" s="66" t="str">
        <f>ORÇAMENTO!B102</f>
        <v>ED-50571</v>
      </c>
      <c r="C248" s="14" t="str">
        <f>ORÇAMENTO!C102</f>
        <v>PISO EM CONCRETO, PREPARADO EM OBRA COM BETONEIRA, FCK 13,5MPA, SEM ARMAÇÃO, ACABAMENTO RÚSTICO, ESP. 8CM, INCLUSIVE FORNECIMENTO, LANÇAMENTO, ADENSAMENTO, SARRAFEAMENTO, EXCLUSIVE JUNTA DE DILATAÇÃO</v>
      </c>
      <c r="D248" s="13" t="str">
        <f>ORÇAMENTO!D102</f>
        <v>M2</v>
      </c>
      <c r="E248" s="95"/>
      <c r="F248" s="96">
        <f>ORÇAMENTO!E102</f>
        <v>405.95</v>
      </c>
    </row>
    <row r="249" spans="1:6" ht="15.75" x14ac:dyDescent="0.2">
      <c r="A249" s="94" t="e">
        <f>IF(ORÇAMENTO!#REF!="","",ORÇAMENTO!#REF!)</f>
        <v>#REF!</v>
      </c>
      <c r="B249" s="66" t="e">
        <f>ORÇAMENTO!#REF!</f>
        <v>#REF!</v>
      </c>
      <c r="C249" s="14" t="e">
        <f>ORÇAMENTO!#REF!</f>
        <v>#REF!</v>
      </c>
      <c r="D249" s="13" t="e">
        <f>ORÇAMENTO!#REF!</f>
        <v>#REF!</v>
      </c>
      <c r="E249" s="95"/>
      <c r="F249" s="96" t="e">
        <f>ORÇAMENTO!#REF!</f>
        <v>#REF!</v>
      </c>
    </row>
    <row r="250" spans="1:6" ht="15.75" x14ac:dyDescent="0.2">
      <c r="A250" s="94" t="e">
        <f>IF(ORÇAMENTO!#REF!="","",ORÇAMENTO!#REF!)</f>
        <v>#REF!</v>
      </c>
      <c r="B250" s="66" t="e">
        <f>ORÇAMENTO!#REF!</f>
        <v>#REF!</v>
      </c>
      <c r="C250" s="14" t="e">
        <f>ORÇAMENTO!#REF!</f>
        <v>#REF!</v>
      </c>
      <c r="D250" s="13" t="e">
        <f>ORÇAMENTO!#REF!</f>
        <v>#REF!</v>
      </c>
      <c r="E250" s="95"/>
      <c r="F250" s="96" t="e">
        <f>ORÇAMENTO!#REF!</f>
        <v>#REF!</v>
      </c>
    </row>
    <row r="251" spans="1:6" ht="15.75" x14ac:dyDescent="0.2">
      <c r="A251" s="94" t="e">
        <f>IF(ORÇAMENTO!#REF!="","",ORÇAMENTO!#REF!)</f>
        <v>#REF!</v>
      </c>
      <c r="B251" s="66" t="e">
        <f>ORÇAMENTO!#REF!</f>
        <v>#REF!</v>
      </c>
      <c r="C251" s="14" t="e">
        <f>ORÇAMENTO!#REF!</f>
        <v>#REF!</v>
      </c>
      <c r="D251" s="13" t="e">
        <f>ORÇAMENTO!#REF!</f>
        <v>#REF!</v>
      </c>
      <c r="E251" s="95"/>
      <c r="F251" s="96" t="e">
        <f>ORÇAMENTO!#REF!</f>
        <v>#REF!</v>
      </c>
    </row>
    <row r="252" spans="1:6" ht="15.75" x14ac:dyDescent="0.2">
      <c r="A252" s="94" t="e">
        <f>IF(ORÇAMENTO!#REF!="","",ORÇAMENTO!#REF!)</f>
        <v>#REF!</v>
      </c>
      <c r="B252" s="66" t="e">
        <f>ORÇAMENTO!#REF!</f>
        <v>#REF!</v>
      </c>
      <c r="C252" s="14" t="e">
        <f>ORÇAMENTO!#REF!</f>
        <v>#REF!</v>
      </c>
      <c r="D252" s="13" t="e">
        <f>ORÇAMENTO!#REF!</f>
        <v>#REF!</v>
      </c>
      <c r="E252" s="95"/>
      <c r="F252" s="96" t="e">
        <f>ORÇAMENTO!#REF!</f>
        <v>#REF!</v>
      </c>
    </row>
    <row r="253" spans="1:6" ht="15.75" x14ac:dyDescent="0.2">
      <c r="A253" s="94" t="e">
        <f>IF(ORÇAMENTO!#REF!="","",ORÇAMENTO!#REF!)</f>
        <v>#REF!</v>
      </c>
      <c r="B253" s="66" t="e">
        <f>ORÇAMENTO!#REF!</f>
        <v>#REF!</v>
      </c>
      <c r="C253" s="14" t="e">
        <f>ORÇAMENTO!#REF!</f>
        <v>#REF!</v>
      </c>
      <c r="D253" s="13" t="e">
        <f>ORÇAMENTO!#REF!</f>
        <v>#REF!</v>
      </c>
      <c r="E253" s="95"/>
      <c r="F253" s="96" t="e">
        <f>ORÇAMENTO!#REF!</f>
        <v>#REF!</v>
      </c>
    </row>
    <row r="254" spans="1:6" ht="15.75" x14ac:dyDescent="0.2">
      <c r="A254" s="94" t="e">
        <f>IF(ORÇAMENTO!#REF!="","",ORÇAMENTO!#REF!)</f>
        <v>#REF!</v>
      </c>
      <c r="B254" s="66" t="e">
        <f>ORÇAMENTO!#REF!</f>
        <v>#REF!</v>
      </c>
      <c r="C254" s="14" t="e">
        <f>ORÇAMENTO!#REF!</f>
        <v>#REF!</v>
      </c>
      <c r="D254" s="13" t="e">
        <f>ORÇAMENTO!#REF!</f>
        <v>#REF!</v>
      </c>
      <c r="E254" s="95"/>
      <c r="F254" s="96" t="e">
        <f>ORÇAMENTO!#REF!</f>
        <v>#REF!</v>
      </c>
    </row>
    <row r="255" spans="1:6" ht="15.75" x14ac:dyDescent="0.2">
      <c r="A255" s="94" t="e">
        <f>IF(ORÇAMENTO!#REF!="","",ORÇAMENTO!#REF!)</f>
        <v>#REF!</v>
      </c>
      <c r="B255" s="66" t="e">
        <f>ORÇAMENTO!#REF!</f>
        <v>#REF!</v>
      </c>
      <c r="C255" s="14" t="e">
        <f>ORÇAMENTO!#REF!</f>
        <v>#REF!</v>
      </c>
      <c r="D255" s="13" t="e">
        <f>ORÇAMENTO!#REF!</f>
        <v>#REF!</v>
      </c>
      <c r="E255" s="95"/>
      <c r="F255" s="96" t="e">
        <f>ORÇAMENTO!#REF!</f>
        <v>#REF!</v>
      </c>
    </row>
    <row r="256" spans="1:6" ht="15.75" x14ac:dyDescent="0.2">
      <c r="A256" s="94" t="e">
        <f>IF(ORÇAMENTO!#REF!="","",ORÇAMENTO!#REF!)</f>
        <v>#REF!</v>
      </c>
      <c r="B256" s="66" t="e">
        <f>ORÇAMENTO!#REF!</f>
        <v>#REF!</v>
      </c>
      <c r="C256" s="14" t="e">
        <f>ORÇAMENTO!#REF!</f>
        <v>#REF!</v>
      </c>
      <c r="D256" s="13" t="e">
        <f>ORÇAMENTO!#REF!</f>
        <v>#REF!</v>
      </c>
      <c r="E256" s="95"/>
      <c r="F256" s="96" t="e">
        <f>ORÇAMENTO!#REF!</f>
        <v>#REF!</v>
      </c>
    </row>
    <row r="257" spans="1:6" ht="15.75" x14ac:dyDescent="0.2">
      <c r="A257" s="94" t="e">
        <f>IF(ORÇAMENTO!#REF!="","",ORÇAMENTO!#REF!)</f>
        <v>#REF!</v>
      </c>
      <c r="B257" s="66" t="e">
        <f>ORÇAMENTO!#REF!</f>
        <v>#REF!</v>
      </c>
      <c r="C257" s="14" t="e">
        <f>ORÇAMENTO!#REF!</f>
        <v>#REF!</v>
      </c>
      <c r="D257" s="13" t="e">
        <f>ORÇAMENTO!#REF!</f>
        <v>#REF!</v>
      </c>
      <c r="E257" s="95"/>
      <c r="F257" s="96" t="e">
        <f>ORÇAMENTO!#REF!</f>
        <v>#REF!</v>
      </c>
    </row>
    <row r="258" spans="1:6" ht="15.75" x14ac:dyDescent="0.2">
      <c r="A258" s="94" t="e">
        <f>IF(ORÇAMENTO!#REF!="","",ORÇAMENTO!#REF!)</f>
        <v>#REF!</v>
      </c>
      <c r="B258" s="66" t="e">
        <f>ORÇAMENTO!#REF!</f>
        <v>#REF!</v>
      </c>
      <c r="C258" s="14" t="e">
        <f>ORÇAMENTO!#REF!</f>
        <v>#REF!</v>
      </c>
      <c r="D258" s="13" t="e">
        <f>ORÇAMENTO!#REF!</f>
        <v>#REF!</v>
      </c>
      <c r="E258" s="95"/>
      <c r="F258" s="96" t="e">
        <f>ORÇAMENTO!#REF!</f>
        <v>#REF!</v>
      </c>
    </row>
    <row r="259" spans="1:6" ht="15.75" x14ac:dyDescent="0.2">
      <c r="A259" s="94" t="e">
        <f>IF(ORÇAMENTO!#REF!="","",ORÇAMENTO!#REF!)</f>
        <v>#REF!</v>
      </c>
      <c r="B259" s="66" t="e">
        <f>ORÇAMENTO!#REF!</f>
        <v>#REF!</v>
      </c>
      <c r="C259" s="14" t="e">
        <f>ORÇAMENTO!#REF!</f>
        <v>#REF!</v>
      </c>
      <c r="D259" s="13" t="e">
        <f>ORÇAMENTO!#REF!</f>
        <v>#REF!</v>
      </c>
      <c r="E259" s="95"/>
      <c r="F259" s="96" t="e">
        <f>ORÇAMENTO!#REF!</f>
        <v>#REF!</v>
      </c>
    </row>
    <row r="260" spans="1:6" ht="15.75" x14ac:dyDescent="0.2">
      <c r="A260" s="94" t="e">
        <f>IF(ORÇAMENTO!#REF!="","",ORÇAMENTO!#REF!)</f>
        <v>#REF!</v>
      </c>
      <c r="B260" s="66" t="e">
        <f>ORÇAMENTO!#REF!</f>
        <v>#REF!</v>
      </c>
      <c r="C260" s="14" t="e">
        <f>ORÇAMENTO!#REF!</f>
        <v>#REF!</v>
      </c>
      <c r="D260" s="13" t="e">
        <f>ORÇAMENTO!#REF!</f>
        <v>#REF!</v>
      </c>
      <c r="E260" s="95"/>
      <c r="F260" s="96" t="e">
        <f>ORÇAMENTO!#REF!</f>
        <v>#REF!</v>
      </c>
    </row>
    <row r="261" spans="1:6" ht="15.75" x14ac:dyDescent="0.2">
      <c r="A261" s="94" t="e">
        <f>IF(ORÇAMENTO!#REF!="","",ORÇAMENTO!#REF!)</f>
        <v>#REF!</v>
      </c>
      <c r="B261" s="66" t="e">
        <f>ORÇAMENTO!#REF!</f>
        <v>#REF!</v>
      </c>
      <c r="C261" s="14" t="e">
        <f>ORÇAMENTO!#REF!</f>
        <v>#REF!</v>
      </c>
      <c r="D261" s="13" t="e">
        <f>ORÇAMENTO!#REF!</f>
        <v>#REF!</v>
      </c>
      <c r="E261" s="95"/>
      <c r="F261" s="96" t="e">
        <f>ORÇAMENTO!#REF!</f>
        <v>#REF!</v>
      </c>
    </row>
    <row r="262" spans="1:6" ht="15.75" x14ac:dyDescent="0.2">
      <c r="A262" s="94" t="e">
        <f>IF(ORÇAMENTO!#REF!="","",ORÇAMENTO!#REF!)</f>
        <v>#REF!</v>
      </c>
      <c r="B262" s="66" t="e">
        <f>ORÇAMENTO!#REF!</f>
        <v>#REF!</v>
      </c>
      <c r="C262" s="14" t="e">
        <f>ORÇAMENTO!#REF!</f>
        <v>#REF!</v>
      </c>
      <c r="D262" s="13" t="e">
        <f>ORÇAMENTO!#REF!</f>
        <v>#REF!</v>
      </c>
      <c r="E262" s="95"/>
      <c r="F262" s="96" t="e">
        <f>ORÇAMENTO!#REF!</f>
        <v>#REF!</v>
      </c>
    </row>
    <row r="263" spans="1:6" ht="15.75" x14ac:dyDescent="0.2">
      <c r="A263" s="94" t="e">
        <f>IF(ORÇAMENTO!#REF!="","",ORÇAMENTO!#REF!)</f>
        <v>#REF!</v>
      </c>
      <c r="B263" s="66" t="e">
        <f>ORÇAMENTO!#REF!</f>
        <v>#REF!</v>
      </c>
      <c r="C263" s="14" t="e">
        <f>ORÇAMENTO!#REF!</f>
        <v>#REF!</v>
      </c>
      <c r="D263" s="13" t="e">
        <f>ORÇAMENTO!#REF!</f>
        <v>#REF!</v>
      </c>
      <c r="E263" s="95"/>
      <c r="F263" s="96" t="e">
        <f>ORÇAMENTO!#REF!</f>
        <v>#REF!</v>
      </c>
    </row>
    <row r="264" spans="1:6" ht="15.75" x14ac:dyDescent="0.2">
      <c r="A264" s="94" t="e">
        <f>IF(ORÇAMENTO!#REF!="","",ORÇAMENTO!#REF!)</f>
        <v>#REF!</v>
      </c>
      <c r="B264" s="66" t="e">
        <f>ORÇAMENTO!#REF!</f>
        <v>#REF!</v>
      </c>
      <c r="C264" s="14" t="e">
        <f>ORÇAMENTO!#REF!</f>
        <v>#REF!</v>
      </c>
      <c r="D264" s="13" t="e">
        <f>ORÇAMENTO!#REF!</f>
        <v>#REF!</v>
      </c>
      <c r="E264" s="95"/>
      <c r="F264" s="96" t="e">
        <f>ORÇAMENTO!#REF!</f>
        <v>#REF!</v>
      </c>
    </row>
    <row r="265" spans="1:6" ht="15.75" x14ac:dyDescent="0.2">
      <c r="A265" s="94" t="e">
        <f>IF(ORÇAMENTO!#REF!="","",ORÇAMENTO!#REF!)</f>
        <v>#REF!</v>
      </c>
      <c r="B265" s="66" t="e">
        <f>ORÇAMENTO!#REF!</f>
        <v>#REF!</v>
      </c>
      <c r="C265" s="14" t="e">
        <f>ORÇAMENTO!#REF!</f>
        <v>#REF!</v>
      </c>
      <c r="D265" s="13" t="e">
        <f>ORÇAMENTO!#REF!</f>
        <v>#REF!</v>
      </c>
      <c r="E265" s="95"/>
      <c r="F265" s="96" t="e">
        <f>ORÇAMENTO!#REF!</f>
        <v>#REF!</v>
      </c>
    </row>
    <row r="266" spans="1:6" ht="15.75" x14ac:dyDescent="0.2">
      <c r="A266" s="94" t="e">
        <f>IF(ORÇAMENTO!#REF!="","",ORÇAMENTO!#REF!)</f>
        <v>#REF!</v>
      </c>
      <c r="B266" s="66" t="e">
        <f>ORÇAMENTO!#REF!</f>
        <v>#REF!</v>
      </c>
      <c r="C266" s="14" t="e">
        <f>ORÇAMENTO!#REF!</f>
        <v>#REF!</v>
      </c>
      <c r="D266" s="13" t="e">
        <f>ORÇAMENTO!#REF!</f>
        <v>#REF!</v>
      </c>
      <c r="E266" s="95"/>
      <c r="F266" s="96" t="e">
        <f>ORÇAMENTO!#REF!</f>
        <v>#REF!</v>
      </c>
    </row>
    <row r="267" spans="1:6" ht="15.75" x14ac:dyDescent="0.2">
      <c r="A267" s="94" t="e">
        <f>IF(ORÇAMENTO!#REF!="","",ORÇAMENTO!#REF!)</f>
        <v>#REF!</v>
      </c>
      <c r="B267" s="66" t="e">
        <f>ORÇAMENTO!#REF!</f>
        <v>#REF!</v>
      </c>
      <c r="C267" s="14" t="e">
        <f>ORÇAMENTO!#REF!</f>
        <v>#REF!</v>
      </c>
      <c r="D267" s="13" t="e">
        <f>ORÇAMENTO!#REF!</f>
        <v>#REF!</v>
      </c>
      <c r="E267" s="95"/>
      <c r="F267" s="96" t="e">
        <f>ORÇAMENTO!#REF!</f>
        <v>#REF!</v>
      </c>
    </row>
    <row r="268" spans="1:6" ht="31.5" x14ac:dyDescent="0.2">
      <c r="A268" s="94" t="str">
        <f>IF(ORÇAMENTO!A104="","",ORÇAMENTO!A104)</f>
        <v>7.7</v>
      </c>
      <c r="B268" s="66" t="str">
        <f>ORÇAMENTO!B104</f>
        <v>ED-50783</v>
      </c>
      <c r="C268" s="14" t="str">
        <f>ORÇAMENTO!C104</f>
        <v>RODAPÉ EM GRANILITE/MARMORITE, ACABAMENTO POLIDO, COR CINZA, ALTURA 10CM, INCLUSIVE POLIMENTO</v>
      </c>
      <c r="D268" s="13" t="str">
        <f>ORÇAMENTO!D104</f>
        <v>M</v>
      </c>
      <c r="E268" s="95"/>
      <c r="F268" s="96">
        <f>ORÇAMENTO!E104</f>
        <v>392</v>
      </c>
    </row>
    <row r="269" spans="1:6" ht="15.75" x14ac:dyDescent="0.2">
      <c r="A269" s="94" t="e">
        <f>IF(ORÇAMENTO!#REF!="","",ORÇAMENTO!#REF!)</f>
        <v>#REF!</v>
      </c>
      <c r="B269" s="66" t="e">
        <f>ORÇAMENTO!#REF!</f>
        <v>#REF!</v>
      </c>
      <c r="C269" s="14" t="e">
        <f>ORÇAMENTO!#REF!</f>
        <v>#REF!</v>
      </c>
      <c r="D269" s="13" t="e">
        <f>ORÇAMENTO!#REF!</f>
        <v>#REF!</v>
      </c>
      <c r="E269" s="95"/>
      <c r="F269" s="96" t="e">
        <f>ORÇAMENTO!#REF!</f>
        <v>#REF!</v>
      </c>
    </row>
    <row r="270" spans="1:6" ht="15.75" x14ac:dyDescent="0.2">
      <c r="A270" s="94" t="e">
        <f>IF(ORÇAMENTO!#REF!="","",ORÇAMENTO!#REF!)</f>
        <v>#REF!</v>
      </c>
      <c r="B270" s="66" t="e">
        <f>ORÇAMENTO!#REF!</f>
        <v>#REF!</v>
      </c>
      <c r="C270" s="14" t="e">
        <f>ORÇAMENTO!#REF!</f>
        <v>#REF!</v>
      </c>
      <c r="D270" s="13" t="e">
        <f>ORÇAMENTO!#REF!</f>
        <v>#REF!</v>
      </c>
      <c r="E270" s="95"/>
      <c r="F270" s="96" t="e">
        <f>ORÇAMENTO!#REF!</f>
        <v>#REF!</v>
      </c>
    </row>
    <row r="271" spans="1:6" ht="15.75" x14ac:dyDescent="0.2">
      <c r="A271" s="94" t="e">
        <f>IF(ORÇAMENTO!#REF!="","",ORÇAMENTO!#REF!)</f>
        <v>#REF!</v>
      </c>
      <c r="B271" s="66" t="e">
        <f>ORÇAMENTO!#REF!</f>
        <v>#REF!</v>
      </c>
      <c r="C271" s="14" t="e">
        <f>ORÇAMENTO!#REF!</f>
        <v>#REF!</v>
      </c>
      <c r="D271" s="13" t="e">
        <f>ORÇAMENTO!#REF!</f>
        <v>#REF!</v>
      </c>
      <c r="E271" s="95"/>
      <c r="F271" s="96" t="e">
        <f>ORÇAMENTO!#REF!</f>
        <v>#REF!</v>
      </c>
    </row>
    <row r="272" spans="1:6" ht="15.75" x14ac:dyDescent="0.2">
      <c r="A272" s="94" t="e">
        <f>IF(ORÇAMENTO!#REF!="","",ORÇAMENTO!#REF!)</f>
        <v>#REF!</v>
      </c>
      <c r="B272" s="66" t="e">
        <f>ORÇAMENTO!#REF!</f>
        <v>#REF!</v>
      </c>
      <c r="C272" s="14" t="e">
        <f>ORÇAMENTO!#REF!</f>
        <v>#REF!</v>
      </c>
      <c r="D272" s="13" t="e">
        <f>ORÇAMENTO!#REF!</f>
        <v>#REF!</v>
      </c>
      <c r="E272" s="95"/>
      <c r="F272" s="96" t="e">
        <f>ORÇAMENTO!#REF!</f>
        <v>#REF!</v>
      </c>
    </row>
    <row r="273" spans="1:6" ht="15.75" x14ac:dyDescent="0.2">
      <c r="A273" s="94" t="e">
        <f>IF(ORÇAMENTO!#REF!="","",ORÇAMENTO!#REF!)</f>
        <v>#REF!</v>
      </c>
      <c r="B273" s="66" t="e">
        <f>ORÇAMENTO!#REF!</f>
        <v>#REF!</v>
      </c>
      <c r="C273" s="14" t="e">
        <f>ORÇAMENTO!#REF!</f>
        <v>#REF!</v>
      </c>
      <c r="D273" s="13" t="e">
        <f>ORÇAMENTO!#REF!</f>
        <v>#REF!</v>
      </c>
      <c r="E273" s="95"/>
      <c r="F273" s="96" t="e">
        <f>ORÇAMENTO!#REF!</f>
        <v>#REF!</v>
      </c>
    </row>
    <row r="274" spans="1:6" ht="15.75" x14ac:dyDescent="0.2">
      <c r="A274" s="94" t="e">
        <f>IF(ORÇAMENTO!#REF!="","",ORÇAMENTO!#REF!)</f>
        <v>#REF!</v>
      </c>
      <c r="B274" s="66" t="e">
        <f>ORÇAMENTO!#REF!</f>
        <v>#REF!</v>
      </c>
      <c r="C274" s="14" t="e">
        <f>ORÇAMENTO!#REF!</f>
        <v>#REF!</v>
      </c>
      <c r="D274" s="13" t="e">
        <f>ORÇAMENTO!#REF!</f>
        <v>#REF!</v>
      </c>
      <c r="E274" s="95"/>
      <c r="F274" s="96" t="e">
        <f>ORÇAMENTO!#REF!</f>
        <v>#REF!</v>
      </c>
    </row>
    <row r="275" spans="1:6" ht="15.75" x14ac:dyDescent="0.2">
      <c r="A275" s="94" t="e">
        <f>IF(ORÇAMENTO!#REF!="","",ORÇAMENTO!#REF!)</f>
        <v>#REF!</v>
      </c>
      <c r="B275" s="66" t="e">
        <f>ORÇAMENTO!#REF!</f>
        <v>#REF!</v>
      </c>
      <c r="C275" s="14" t="e">
        <f>ORÇAMENTO!#REF!</f>
        <v>#REF!</v>
      </c>
      <c r="D275" s="13" t="e">
        <f>ORÇAMENTO!#REF!</f>
        <v>#REF!</v>
      </c>
      <c r="E275" s="95"/>
      <c r="F275" s="96" t="e">
        <f>ORÇAMENTO!#REF!</f>
        <v>#REF!</v>
      </c>
    </row>
    <row r="276" spans="1:6" ht="15.75" x14ac:dyDescent="0.2">
      <c r="A276" s="94" t="e">
        <f>IF(ORÇAMENTO!#REF!="","",ORÇAMENTO!#REF!)</f>
        <v>#REF!</v>
      </c>
      <c r="B276" s="66" t="e">
        <f>ORÇAMENTO!#REF!</f>
        <v>#REF!</v>
      </c>
      <c r="C276" s="14" t="e">
        <f>ORÇAMENTO!#REF!</f>
        <v>#REF!</v>
      </c>
      <c r="D276" s="13" t="e">
        <f>ORÇAMENTO!#REF!</f>
        <v>#REF!</v>
      </c>
      <c r="E276" s="95"/>
      <c r="F276" s="96" t="e">
        <f>ORÇAMENTO!#REF!</f>
        <v>#REF!</v>
      </c>
    </row>
    <row r="277" spans="1:6" ht="15.75" x14ac:dyDescent="0.2">
      <c r="A277" s="94" t="e">
        <f>IF(ORÇAMENTO!#REF!="","",ORÇAMENTO!#REF!)</f>
        <v>#REF!</v>
      </c>
      <c r="B277" s="66" t="e">
        <f>ORÇAMENTO!#REF!</f>
        <v>#REF!</v>
      </c>
      <c r="C277" s="14" t="e">
        <f>ORÇAMENTO!#REF!</f>
        <v>#REF!</v>
      </c>
      <c r="D277" s="13" t="e">
        <f>ORÇAMENTO!#REF!</f>
        <v>#REF!</v>
      </c>
      <c r="E277" s="95"/>
      <c r="F277" s="96" t="e">
        <f>ORÇAMENTO!#REF!</f>
        <v>#REF!</v>
      </c>
    </row>
    <row r="278" spans="1:6" ht="15.75" x14ac:dyDescent="0.2">
      <c r="A278" s="94" t="e">
        <f>IF(ORÇAMENTO!#REF!="","",ORÇAMENTO!#REF!)</f>
        <v>#REF!</v>
      </c>
      <c r="B278" s="66" t="e">
        <f>ORÇAMENTO!#REF!</f>
        <v>#REF!</v>
      </c>
      <c r="C278" s="14" t="e">
        <f>ORÇAMENTO!#REF!</f>
        <v>#REF!</v>
      </c>
      <c r="D278" s="13" t="e">
        <f>ORÇAMENTO!#REF!</f>
        <v>#REF!</v>
      </c>
      <c r="E278" s="95"/>
      <c r="F278" s="96" t="e">
        <f>ORÇAMENTO!#REF!</f>
        <v>#REF!</v>
      </c>
    </row>
    <row r="279" spans="1:6" ht="15.75" x14ac:dyDescent="0.2">
      <c r="A279" s="94" t="e">
        <f>IF(ORÇAMENTO!#REF!="","",ORÇAMENTO!#REF!)</f>
        <v>#REF!</v>
      </c>
      <c r="B279" s="66" t="e">
        <f>ORÇAMENTO!#REF!</f>
        <v>#REF!</v>
      </c>
      <c r="C279" s="14" t="e">
        <f>ORÇAMENTO!#REF!</f>
        <v>#REF!</v>
      </c>
      <c r="D279" s="13" t="e">
        <f>ORÇAMENTO!#REF!</f>
        <v>#REF!</v>
      </c>
      <c r="E279" s="95"/>
      <c r="F279" s="96" t="e">
        <f>ORÇAMENTO!#REF!</f>
        <v>#REF!</v>
      </c>
    </row>
    <row r="280" spans="1:6" ht="15.75" x14ac:dyDescent="0.2">
      <c r="A280" s="94" t="e">
        <f>IF(ORÇAMENTO!#REF!="","",ORÇAMENTO!#REF!)</f>
        <v>#REF!</v>
      </c>
      <c r="B280" s="66" t="e">
        <f>ORÇAMENTO!#REF!</f>
        <v>#REF!</v>
      </c>
      <c r="C280" s="14" t="e">
        <f>ORÇAMENTO!#REF!</f>
        <v>#REF!</v>
      </c>
      <c r="D280" s="13" t="e">
        <f>ORÇAMENTO!#REF!</f>
        <v>#REF!</v>
      </c>
      <c r="E280" s="95"/>
      <c r="F280" s="96" t="e">
        <f>ORÇAMENTO!#REF!</f>
        <v>#REF!</v>
      </c>
    </row>
    <row r="281" spans="1:6" ht="15.75" x14ac:dyDescent="0.2">
      <c r="A281" s="94" t="e">
        <f>IF(ORÇAMENTO!#REF!="","",ORÇAMENTO!#REF!)</f>
        <v>#REF!</v>
      </c>
      <c r="B281" s="66" t="e">
        <f>ORÇAMENTO!#REF!</f>
        <v>#REF!</v>
      </c>
      <c r="C281" s="14" t="e">
        <f>ORÇAMENTO!#REF!</f>
        <v>#REF!</v>
      </c>
      <c r="D281" s="13" t="e">
        <f>ORÇAMENTO!#REF!</f>
        <v>#REF!</v>
      </c>
      <c r="E281" s="95"/>
      <c r="F281" s="96" t="e">
        <f>ORÇAMENTO!#REF!</f>
        <v>#REF!</v>
      </c>
    </row>
    <row r="282" spans="1:6" ht="15.75" x14ac:dyDescent="0.2">
      <c r="A282" s="94" t="e">
        <f>IF(ORÇAMENTO!#REF!="","",ORÇAMENTO!#REF!)</f>
        <v>#REF!</v>
      </c>
      <c r="B282" s="66" t="e">
        <f>ORÇAMENTO!#REF!</f>
        <v>#REF!</v>
      </c>
      <c r="C282" s="14" t="e">
        <f>ORÇAMENTO!#REF!</f>
        <v>#REF!</v>
      </c>
      <c r="D282" s="13" t="e">
        <f>ORÇAMENTO!#REF!</f>
        <v>#REF!</v>
      </c>
      <c r="E282" s="95"/>
      <c r="F282" s="96" t="e">
        <f>ORÇAMENTO!#REF!</f>
        <v>#REF!</v>
      </c>
    </row>
    <row r="283" spans="1:6" ht="15.75" x14ac:dyDescent="0.2">
      <c r="A283" s="94" t="e">
        <f>IF(ORÇAMENTO!#REF!="","",ORÇAMENTO!#REF!)</f>
        <v>#REF!</v>
      </c>
      <c r="B283" s="66" t="e">
        <f>ORÇAMENTO!#REF!</f>
        <v>#REF!</v>
      </c>
      <c r="C283" s="14" t="e">
        <f>ORÇAMENTO!#REF!</f>
        <v>#REF!</v>
      </c>
      <c r="D283" s="13" t="e">
        <f>ORÇAMENTO!#REF!</f>
        <v>#REF!</v>
      </c>
      <c r="E283" s="95"/>
      <c r="F283" s="96" t="e">
        <f>ORÇAMENTO!#REF!</f>
        <v>#REF!</v>
      </c>
    </row>
    <row r="284" spans="1:6" ht="15.75" x14ac:dyDescent="0.2">
      <c r="A284" s="94" t="e">
        <f>IF(ORÇAMENTO!#REF!="","",ORÇAMENTO!#REF!)</f>
        <v>#REF!</v>
      </c>
      <c r="B284" s="66" t="e">
        <f>ORÇAMENTO!#REF!</f>
        <v>#REF!</v>
      </c>
      <c r="C284" s="14" t="e">
        <f>ORÇAMENTO!#REF!</f>
        <v>#REF!</v>
      </c>
      <c r="D284" s="13" t="e">
        <f>ORÇAMENTO!#REF!</f>
        <v>#REF!</v>
      </c>
      <c r="E284" s="95"/>
      <c r="F284" s="96" t="e">
        <f>ORÇAMENTO!#REF!</f>
        <v>#REF!</v>
      </c>
    </row>
    <row r="285" spans="1:6" ht="15.75" x14ac:dyDescent="0.2">
      <c r="A285" s="94" t="e">
        <f>IF(ORÇAMENTO!#REF!="","",ORÇAMENTO!#REF!)</f>
        <v>#REF!</v>
      </c>
      <c r="B285" s="66" t="e">
        <f>ORÇAMENTO!#REF!</f>
        <v>#REF!</v>
      </c>
      <c r="C285" s="14" t="e">
        <f>ORÇAMENTO!#REF!</f>
        <v>#REF!</v>
      </c>
      <c r="D285" s="13" t="e">
        <f>ORÇAMENTO!#REF!</f>
        <v>#REF!</v>
      </c>
      <c r="E285" s="95"/>
      <c r="F285" s="96" t="e">
        <f>ORÇAMENTO!#REF!</f>
        <v>#REF!</v>
      </c>
    </row>
    <row r="286" spans="1:6" ht="15.75" x14ac:dyDescent="0.2">
      <c r="A286" s="94" t="e">
        <f>IF(ORÇAMENTO!#REF!="","",ORÇAMENTO!#REF!)</f>
        <v>#REF!</v>
      </c>
      <c r="B286" s="66" t="e">
        <f>ORÇAMENTO!#REF!</f>
        <v>#REF!</v>
      </c>
      <c r="C286" s="14" t="e">
        <f>ORÇAMENTO!#REF!</f>
        <v>#REF!</v>
      </c>
      <c r="D286" s="13" t="e">
        <f>ORÇAMENTO!#REF!</f>
        <v>#REF!</v>
      </c>
      <c r="E286" s="95"/>
      <c r="F286" s="96" t="e">
        <f>ORÇAMENTO!#REF!</f>
        <v>#REF!</v>
      </c>
    </row>
    <row r="287" spans="1:6" ht="15.75" x14ac:dyDescent="0.2">
      <c r="A287" s="94" t="e">
        <f>IF(ORÇAMENTO!#REF!="","",ORÇAMENTO!#REF!)</f>
        <v>#REF!</v>
      </c>
      <c r="B287" s="66" t="e">
        <f>ORÇAMENTO!#REF!</f>
        <v>#REF!</v>
      </c>
      <c r="C287" s="14" t="e">
        <f>ORÇAMENTO!#REF!</f>
        <v>#REF!</v>
      </c>
      <c r="D287" s="13" t="e">
        <f>ORÇAMENTO!#REF!</f>
        <v>#REF!</v>
      </c>
      <c r="E287" s="95"/>
      <c r="F287" s="96" t="e">
        <f>ORÇAMENTO!#REF!</f>
        <v>#REF!</v>
      </c>
    </row>
    <row r="288" spans="1:6" ht="15.75" x14ac:dyDescent="0.2">
      <c r="A288" s="94" t="e">
        <f>IF(ORÇAMENTO!#REF!="","",ORÇAMENTO!#REF!)</f>
        <v>#REF!</v>
      </c>
      <c r="B288" s="66" t="e">
        <f>ORÇAMENTO!#REF!</f>
        <v>#REF!</v>
      </c>
      <c r="C288" s="14" t="e">
        <f>ORÇAMENTO!#REF!</f>
        <v>#REF!</v>
      </c>
      <c r="D288" s="13" t="e">
        <f>ORÇAMENTO!#REF!</f>
        <v>#REF!</v>
      </c>
      <c r="E288" s="95"/>
      <c r="F288" s="96" t="e">
        <f>ORÇAMENTO!#REF!</f>
        <v>#REF!</v>
      </c>
    </row>
    <row r="289" spans="1:6" ht="15.75" x14ac:dyDescent="0.2">
      <c r="A289" s="94" t="e">
        <f>IF(ORÇAMENTO!#REF!="","",ORÇAMENTO!#REF!)</f>
        <v>#REF!</v>
      </c>
      <c r="B289" s="66" t="e">
        <f>ORÇAMENTO!#REF!</f>
        <v>#REF!</v>
      </c>
      <c r="C289" s="14" t="e">
        <f>ORÇAMENTO!#REF!</f>
        <v>#REF!</v>
      </c>
      <c r="D289" s="13" t="e">
        <f>ORÇAMENTO!#REF!</f>
        <v>#REF!</v>
      </c>
      <c r="E289" s="95"/>
      <c r="F289" s="96" t="e">
        <f>ORÇAMENTO!#REF!</f>
        <v>#REF!</v>
      </c>
    </row>
    <row r="290" spans="1:6" ht="15.75" x14ac:dyDescent="0.2">
      <c r="A290" s="94" t="e">
        <f>IF(ORÇAMENTO!#REF!="","",ORÇAMENTO!#REF!)</f>
        <v>#REF!</v>
      </c>
      <c r="B290" s="66" t="e">
        <f>ORÇAMENTO!#REF!</f>
        <v>#REF!</v>
      </c>
      <c r="C290" s="14" t="e">
        <f>ORÇAMENTO!#REF!</f>
        <v>#REF!</v>
      </c>
      <c r="D290" s="13" t="e">
        <f>ORÇAMENTO!#REF!</f>
        <v>#REF!</v>
      </c>
      <c r="E290" s="95"/>
      <c r="F290" s="96" t="e">
        <f>ORÇAMENTO!#REF!</f>
        <v>#REF!</v>
      </c>
    </row>
    <row r="291" spans="1:6" ht="15.75" x14ac:dyDescent="0.2">
      <c r="A291" s="94" t="e">
        <f>IF(ORÇAMENTO!#REF!="","",ORÇAMENTO!#REF!)</f>
        <v>#REF!</v>
      </c>
      <c r="B291" s="66" t="e">
        <f>ORÇAMENTO!#REF!</f>
        <v>#REF!</v>
      </c>
      <c r="C291" s="14" t="e">
        <f>ORÇAMENTO!#REF!</f>
        <v>#REF!</v>
      </c>
      <c r="D291" s="13" t="e">
        <f>ORÇAMENTO!#REF!</f>
        <v>#REF!</v>
      </c>
      <c r="E291" s="95"/>
      <c r="F291" s="96" t="e">
        <f>ORÇAMENTO!#REF!</f>
        <v>#REF!</v>
      </c>
    </row>
    <row r="292" spans="1:6" ht="15.75" x14ac:dyDescent="0.2">
      <c r="A292" s="94" t="e">
        <f>IF(ORÇAMENTO!#REF!="","",ORÇAMENTO!#REF!)</f>
        <v>#REF!</v>
      </c>
      <c r="B292" s="66" t="e">
        <f>ORÇAMENTO!#REF!</f>
        <v>#REF!</v>
      </c>
      <c r="C292" s="14" t="e">
        <f>ORÇAMENTO!#REF!</f>
        <v>#REF!</v>
      </c>
      <c r="D292" s="13" t="e">
        <f>ORÇAMENTO!#REF!</f>
        <v>#REF!</v>
      </c>
      <c r="E292" s="95"/>
      <c r="F292" s="96" t="e">
        <f>ORÇAMENTO!#REF!</f>
        <v>#REF!</v>
      </c>
    </row>
    <row r="293" spans="1:6" ht="15.75" x14ac:dyDescent="0.2">
      <c r="A293" s="94" t="e">
        <f>IF(ORÇAMENTO!#REF!="","",ORÇAMENTO!#REF!)</f>
        <v>#REF!</v>
      </c>
      <c r="B293" s="66" t="e">
        <f>ORÇAMENTO!#REF!</f>
        <v>#REF!</v>
      </c>
      <c r="C293" s="14" t="e">
        <f>ORÇAMENTO!#REF!</f>
        <v>#REF!</v>
      </c>
      <c r="D293" s="13" t="e">
        <f>ORÇAMENTO!#REF!</f>
        <v>#REF!</v>
      </c>
      <c r="E293" s="95"/>
      <c r="F293" s="96" t="e">
        <f>ORÇAMENTO!#REF!</f>
        <v>#REF!</v>
      </c>
    </row>
    <row r="294" spans="1:6" ht="15.75" x14ac:dyDescent="0.2">
      <c r="A294" s="94" t="e">
        <f>IF(ORÇAMENTO!#REF!="","",ORÇAMENTO!#REF!)</f>
        <v>#REF!</v>
      </c>
      <c r="B294" s="66" t="e">
        <f>ORÇAMENTO!#REF!</f>
        <v>#REF!</v>
      </c>
      <c r="C294" s="14" t="e">
        <f>ORÇAMENTO!#REF!</f>
        <v>#REF!</v>
      </c>
      <c r="D294" s="13" t="e">
        <f>ORÇAMENTO!#REF!</f>
        <v>#REF!</v>
      </c>
      <c r="E294" s="95"/>
      <c r="F294" s="96" t="e">
        <f>ORÇAMENTO!#REF!</f>
        <v>#REF!</v>
      </c>
    </row>
    <row r="295" spans="1:6" ht="15.75" x14ac:dyDescent="0.2">
      <c r="A295" s="94" t="e">
        <f>IF(ORÇAMENTO!#REF!="","",ORÇAMENTO!#REF!)</f>
        <v>#REF!</v>
      </c>
      <c r="B295" s="66" t="e">
        <f>ORÇAMENTO!#REF!</f>
        <v>#REF!</v>
      </c>
      <c r="C295" s="14" t="e">
        <f>ORÇAMENTO!#REF!</f>
        <v>#REF!</v>
      </c>
      <c r="D295" s="13" t="e">
        <f>ORÇAMENTO!#REF!</f>
        <v>#REF!</v>
      </c>
      <c r="E295" s="95"/>
      <c r="F295" s="96" t="e">
        <f>ORÇAMENTO!#REF!</f>
        <v>#REF!</v>
      </c>
    </row>
    <row r="296" spans="1:6" ht="15.75" x14ac:dyDescent="0.2">
      <c r="A296" s="94" t="e">
        <f>IF(ORÇAMENTO!#REF!="","",ORÇAMENTO!#REF!)</f>
        <v>#REF!</v>
      </c>
      <c r="B296" s="66" t="e">
        <f>ORÇAMENTO!#REF!</f>
        <v>#REF!</v>
      </c>
      <c r="C296" s="14" t="e">
        <f>ORÇAMENTO!#REF!</f>
        <v>#REF!</v>
      </c>
      <c r="D296" s="13" t="e">
        <f>ORÇAMENTO!#REF!</f>
        <v>#REF!</v>
      </c>
      <c r="E296" s="95"/>
      <c r="F296" s="96" t="e">
        <f>ORÇAMENTO!#REF!</f>
        <v>#REF!</v>
      </c>
    </row>
    <row r="297" spans="1:6" ht="15.75" x14ac:dyDescent="0.2">
      <c r="A297" s="94" t="e">
        <f>IF(ORÇAMENTO!#REF!="","",ORÇAMENTO!#REF!)</f>
        <v>#REF!</v>
      </c>
      <c r="B297" s="66" t="e">
        <f>ORÇAMENTO!#REF!</f>
        <v>#REF!</v>
      </c>
      <c r="C297" s="14" t="e">
        <f>ORÇAMENTO!#REF!</f>
        <v>#REF!</v>
      </c>
      <c r="D297" s="13" t="e">
        <f>ORÇAMENTO!#REF!</f>
        <v>#REF!</v>
      </c>
      <c r="E297" s="95"/>
      <c r="F297" s="96" t="e">
        <f>ORÇAMENTO!#REF!</f>
        <v>#REF!</v>
      </c>
    </row>
    <row r="298" spans="1:6" ht="15.75" x14ac:dyDescent="0.2">
      <c r="A298" s="94" t="e">
        <f>IF(ORÇAMENTO!#REF!="","",ORÇAMENTO!#REF!)</f>
        <v>#REF!</v>
      </c>
      <c r="B298" s="66" t="e">
        <f>ORÇAMENTO!#REF!</f>
        <v>#REF!</v>
      </c>
      <c r="C298" s="14" t="e">
        <f>ORÇAMENTO!#REF!</f>
        <v>#REF!</v>
      </c>
      <c r="D298" s="13" t="e">
        <f>ORÇAMENTO!#REF!</f>
        <v>#REF!</v>
      </c>
      <c r="E298" s="95"/>
      <c r="F298" s="96" t="e">
        <f>ORÇAMENTO!#REF!</f>
        <v>#REF!</v>
      </c>
    </row>
    <row r="299" spans="1:6" ht="5.0999999999999996" customHeight="1" x14ac:dyDescent="0.2">
      <c r="A299" s="18"/>
      <c r="B299" s="19"/>
      <c r="C299" s="20"/>
      <c r="D299" s="19"/>
      <c r="E299" s="21"/>
      <c r="F299" s="22"/>
    </row>
    <row r="300" spans="1:6" ht="5.0999999999999996" customHeight="1" x14ac:dyDescent="0.2">
      <c r="A300" s="33"/>
      <c r="B300" s="34"/>
      <c r="C300" s="34"/>
      <c r="D300" s="35"/>
      <c r="E300" s="39"/>
      <c r="F300" s="44"/>
    </row>
    <row r="301" spans="1:6" ht="15.75" x14ac:dyDescent="0.2">
      <c r="A301" s="88">
        <f>ORÇAMENTO!A107</f>
        <v>8</v>
      </c>
      <c r="B301" s="89"/>
      <c r="C301" s="90" t="str">
        <f>ORÇAMENTO!C107</f>
        <v>COBERTURA</v>
      </c>
      <c r="D301" s="91"/>
      <c r="E301" s="92"/>
      <c r="F301" s="93"/>
    </row>
    <row r="302" spans="1:6" ht="78.75" x14ac:dyDescent="0.2">
      <c r="A302" s="94" t="str">
        <f>IF(ORÇAMENTO!A108="","",ORÇAMENTO!A108)</f>
        <v>8.1</v>
      </c>
      <c r="B302" s="66" t="str">
        <f>ORÇAMENTO!B108</f>
        <v>ED-20603</v>
      </c>
      <c r="C302" s="14" t="str">
        <f>ORÇAMENTO!C108</f>
        <v>FORNECIMENTO DE ESTRUTURA METÁLICA E ENGRADAMENTO METÁLICO, EM AÇO, PARA TELHADO, EXCLUSIVE TELHA, INCLUSIVE FABRICAÇÃO, TRANSPORTE, MONTAGEM E APLICAÇÃO DE FUNDO PREPARADOR ANTICORROSIVO EM SUPERFÍCIE METÁLICA, UMA (1) DEMÃO</v>
      </c>
      <c r="D302" s="13" t="str">
        <f>ORÇAMENTO!D108</f>
        <v>KG</v>
      </c>
      <c r="E302" s="95"/>
      <c r="F302" s="96">
        <f>ORÇAMENTO!E108</f>
        <v>27863.31</v>
      </c>
    </row>
    <row r="303" spans="1:6" ht="15.75" x14ac:dyDescent="0.2">
      <c r="A303" s="94" t="e">
        <f>IF(ORÇAMENTO!#REF!="","",ORÇAMENTO!#REF!)</f>
        <v>#REF!</v>
      </c>
      <c r="B303" s="66" t="e">
        <f>ORÇAMENTO!#REF!</f>
        <v>#REF!</v>
      </c>
      <c r="C303" s="14" t="e">
        <f>ORÇAMENTO!#REF!</f>
        <v>#REF!</v>
      </c>
      <c r="D303" s="13" t="e">
        <f>ORÇAMENTO!#REF!</f>
        <v>#REF!</v>
      </c>
      <c r="E303" s="95"/>
      <c r="F303" s="96" t="e">
        <f>ORÇAMENTO!#REF!</f>
        <v>#REF!</v>
      </c>
    </row>
    <row r="304" spans="1:6" ht="15.75" x14ac:dyDescent="0.2">
      <c r="A304" s="94" t="e">
        <f>IF(ORÇAMENTO!#REF!="","",ORÇAMENTO!#REF!)</f>
        <v>#REF!</v>
      </c>
      <c r="B304" s="66" t="e">
        <f>ORÇAMENTO!#REF!</f>
        <v>#REF!</v>
      </c>
      <c r="C304" s="14" t="e">
        <f>ORÇAMENTO!#REF!</f>
        <v>#REF!</v>
      </c>
      <c r="D304" s="13" t="e">
        <f>ORÇAMENTO!#REF!</f>
        <v>#REF!</v>
      </c>
      <c r="E304" s="95"/>
      <c r="F304" s="96" t="e">
        <f>ORÇAMENTO!#REF!</f>
        <v>#REF!</v>
      </c>
    </row>
    <row r="305" spans="1:6" ht="15.75" x14ac:dyDescent="0.2">
      <c r="A305" s="94" t="e">
        <f>IF(ORÇAMENTO!#REF!="","",ORÇAMENTO!#REF!)</f>
        <v>#REF!</v>
      </c>
      <c r="B305" s="66" t="e">
        <f>ORÇAMENTO!#REF!</f>
        <v>#REF!</v>
      </c>
      <c r="C305" s="14" t="e">
        <f>ORÇAMENTO!#REF!</f>
        <v>#REF!</v>
      </c>
      <c r="D305" s="13" t="e">
        <f>ORÇAMENTO!#REF!</f>
        <v>#REF!</v>
      </c>
      <c r="E305" s="95"/>
      <c r="F305" s="96" t="e">
        <f>ORÇAMENTO!#REF!</f>
        <v>#REF!</v>
      </c>
    </row>
    <row r="306" spans="1:6" ht="15.75" x14ac:dyDescent="0.2">
      <c r="A306" s="94" t="e">
        <f>IF(ORÇAMENTO!#REF!="","",ORÇAMENTO!#REF!)</f>
        <v>#REF!</v>
      </c>
      <c r="B306" s="66" t="e">
        <f>ORÇAMENTO!#REF!</f>
        <v>#REF!</v>
      </c>
      <c r="C306" s="14" t="e">
        <f>ORÇAMENTO!#REF!</f>
        <v>#REF!</v>
      </c>
      <c r="D306" s="13" t="e">
        <f>ORÇAMENTO!#REF!</f>
        <v>#REF!</v>
      </c>
      <c r="E306" s="95"/>
      <c r="F306" s="96" t="e">
        <f>ORÇAMENTO!#REF!</f>
        <v>#REF!</v>
      </c>
    </row>
    <row r="307" spans="1:6" ht="15.75" x14ac:dyDescent="0.2">
      <c r="A307" s="94" t="e">
        <f>IF(ORÇAMENTO!#REF!="","",ORÇAMENTO!#REF!)</f>
        <v>#REF!</v>
      </c>
      <c r="B307" s="66" t="e">
        <f>ORÇAMENTO!#REF!</f>
        <v>#REF!</v>
      </c>
      <c r="C307" s="14" t="e">
        <f>ORÇAMENTO!#REF!</f>
        <v>#REF!</v>
      </c>
      <c r="D307" s="13" t="e">
        <f>ORÇAMENTO!#REF!</f>
        <v>#REF!</v>
      </c>
      <c r="E307" s="95"/>
      <c r="F307" s="96" t="e">
        <f>ORÇAMENTO!#REF!</f>
        <v>#REF!</v>
      </c>
    </row>
    <row r="308" spans="1:6" ht="15.75" x14ac:dyDescent="0.2">
      <c r="A308" s="94" t="e">
        <f>IF(ORÇAMENTO!#REF!="","",ORÇAMENTO!#REF!)</f>
        <v>#REF!</v>
      </c>
      <c r="B308" s="66" t="e">
        <f>ORÇAMENTO!#REF!</f>
        <v>#REF!</v>
      </c>
      <c r="C308" s="14" t="e">
        <f>ORÇAMENTO!#REF!</f>
        <v>#REF!</v>
      </c>
      <c r="D308" s="13" t="e">
        <f>ORÇAMENTO!#REF!</f>
        <v>#REF!</v>
      </c>
      <c r="E308" s="95"/>
      <c r="F308" s="96" t="e">
        <f>ORÇAMENTO!#REF!</f>
        <v>#REF!</v>
      </c>
    </row>
    <row r="309" spans="1:6" ht="15.75" x14ac:dyDescent="0.2">
      <c r="A309" s="94" t="e">
        <f>IF(ORÇAMENTO!#REF!="","",ORÇAMENTO!#REF!)</f>
        <v>#REF!</v>
      </c>
      <c r="B309" s="66" t="e">
        <f>ORÇAMENTO!#REF!</f>
        <v>#REF!</v>
      </c>
      <c r="C309" s="14" t="e">
        <f>ORÇAMENTO!#REF!</f>
        <v>#REF!</v>
      </c>
      <c r="D309" s="13" t="e">
        <f>ORÇAMENTO!#REF!</f>
        <v>#REF!</v>
      </c>
      <c r="E309" s="95"/>
      <c r="F309" s="96" t="e">
        <f>ORÇAMENTO!#REF!</f>
        <v>#REF!</v>
      </c>
    </row>
    <row r="310" spans="1:6" ht="15.75" x14ac:dyDescent="0.2">
      <c r="A310" s="94" t="e">
        <f>IF(ORÇAMENTO!#REF!="","",ORÇAMENTO!#REF!)</f>
        <v>#REF!</v>
      </c>
      <c r="B310" s="66" t="e">
        <f>ORÇAMENTO!#REF!</f>
        <v>#REF!</v>
      </c>
      <c r="C310" s="14" t="e">
        <f>ORÇAMENTO!#REF!</f>
        <v>#REF!</v>
      </c>
      <c r="D310" s="13" t="e">
        <f>ORÇAMENTO!#REF!</f>
        <v>#REF!</v>
      </c>
      <c r="E310" s="95"/>
      <c r="F310" s="96" t="e">
        <f>ORÇAMENTO!#REF!</f>
        <v>#REF!</v>
      </c>
    </row>
    <row r="311" spans="1:6" ht="15.75" x14ac:dyDescent="0.2">
      <c r="A311" s="94" t="e">
        <f>IF(ORÇAMENTO!#REF!="","",ORÇAMENTO!#REF!)</f>
        <v>#REF!</v>
      </c>
      <c r="B311" s="66" t="e">
        <f>ORÇAMENTO!#REF!</f>
        <v>#REF!</v>
      </c>
      <c r="C311" s="14" t="e">
        <f>ORÇAMENTO!#REF!</f>
        <v>#REF!</v>
      </c>
      <c r="D311" s="13" t="e">
        <f>ORÇAMENTO!#REF!</f>
        <v>#REF!</v>
      </c>
      <c r="E311" s="95"/>
      <c r="F311" s="96" t="e">
        <f>ORÇAMENTO!#REF!</f>
        <v>#REF!</v>
      </c>
    </row>
    <row r="312" spans="1:6" ht="31.5" x14ac:dyDescent="0.2">
      <c r="A312" s="94" t="str">
        <f>IF(ORÇAMENTO!A112="","",ORÇAMENTO!A112)</f>
        <v>8.5</v>
      </c>
      <c r="B312" s="66" t="str">
        <f>ORÇAMENTO!B112</f>
        <v>ED-50660</v>
      </c>
      <c r="C312" s="14" t="str">
        <f>ORÇAMENTO!C112</f>
        <v>CALHA DE CHAPA GALVANIZADA Nº. 24 GSG, DESENVOLVIMENTO = 100 CM</v>
      </c>
      <c r="D312" s="13" t="str">
        <f>ORÇAMENTO!D112</f>
        <v>M</v>
      </c>
      <c r="E312" s="95"/>
      <c r="F312" s="96">
        <f>ORÇAMENTO!E112</f>
        <v>228.62</v>
      </c>
    </row>
    <row r="313" spans="1:6" ht="15.75" x14ac:dyDescent="0.2">
      <c r="A313" s="94" t="e">
        <f>IF(ORÇAMENTO!#REF!="","",ORÇAMENTO!#REF!)</f>
        <v>#REF!</v>
      </c>
      <c r="B313" s="66" t="e">
        <f>ORÇAMENTO!#REF!</f>
        <v>#REF!</v>
      </c>
      <c r="C313" s="14" t="e">
        <f>ORÇAMENTO!#REF!</f>
        <v>#REF!</v>
      </c>
      <c r="D313" s="13" t="e">
        <f>ORÇAMENTO!#REF!</f>
        <v>#REF!</v>
      </c>
      <c r="E313" s="95"/>
      <c r="F313" s="96" t="e">
        <f>ORÇAMENTO!#REF!</f>
        <v>#REF!</v>
      </c>
    </row>
    <row r="314" spans="1:6" ht="15.75" x14ac:dyDescent="0.2">
      <c r="A314" s="94" t="e">
        <f>IF(ORÇAMENTO!#REF!="","",ORÇAMENTO!#REF!)</f>
        <v>#REF!</v>
      </c>
      <c r="B314" s="66" t="e">
        <f>ORÇAMENTO!#REF!</f>
        <v>#REF!</v>
      </c>
      <c r="C314" s="14" t="e">
        <f>ORÇAMENTO!#REF!</f>
        <v>#REF!</v>
      </c>
      <c r="D314" s="13" t="e">
        <f>ORÇAMENTO!#REF!</f>
        <v>#REF!</v>
      </c>
      <c r="E314" s="95"/>
      <c r="F314" s="96" t="e">
        <f>ORÇAMENTO!#REF!</f>
        <v>#REF!</v>
      </c>
    </row>
    <row r="315" spans="1:6" ht="15.75" x14ac:dyDescent="0.2">
      <c r="A315" s="94" t="e">
        <f>IF(ORÇAMENTO!#REF!="","",ORÇAMENTO!#REF!)</f>
        <v>#REF!</v>
      </c>
      <c r="B315" s="66" t="e">
        <f>ORÇAMENTO!#REF!</f>
        <v>#REF!</v>
      </c>
      <c r="C315" s="14" t="e">
        <f>ORÇAMENTO!#REF!</f>
        <v>#REF!</v>
      </c>
      <c r="D315" s="13" t="e">
        <f>ORÇAMENTO!#REF!</f>
        <v>#REF!</v>
      </c>
      <c r="E315" s="95"/>
      <c r="F315" s="96" t="e">
        <f>ORÇAMENTO!#REF!</f>
        <v>#REF!</v>
      </c>
    </row>
    <row r="316" spans="1:6" ht="15.75" x14ac:dyDescent="0.2">
      <c r="A316" s="94" t="e">
        <f>IF(ORÇAMENTO!#REF!="","",ORÇAMENTO!#REF!)</f>
        <v>#REF!</v>
      </c>
      <c r="B316" s="66" t="e">
        <f>ORÇAMENTO!#REF!</f>
        <v>#REF!</v>
      </c>
      <c r="C316" s="14" t="e">
        <f>ORÇAMENTO!#REF!</f>
        <v>#REF!</v>
      </c>
      <c r="D316" s="13" t="e">
        <f>ORÇAMENTO!#REF!</f>
        <v>#REF!</v>
      </c>
      <c r="E316" s="95"/>
      <c r="F316" s="96" t="e">
        <f>ORÇAMENTO!#REF!</f>
        <v>#REF!</v>
      </c>
    </row>
    <row r="317" spans="1:6" ht="15.75" x14ac:dyDescent="0.2">
      <c r="A317" s="94" t="e">
        <f>IF(ORÇAMENTO!#REF!="","",ORÇAMENTO!#REF!)</f>
        <v>#REF!</v>
      </c>
      <c r="B317" s="66" t="e">
        <f>ORÇAMENTO!#REF!</f>
        <v>#REF!</v>
      </c>
      <c r="C317" s="14" t="e">
        <f>ORÇAMENTO!#REF!</f>
        <v>#REF!</v>
      </c>
      <c r="D317" s="13" t="e">
        <f>ORÇAMENTO!#REF!</f>
        <v>#REF!</v>
      </c>
      <c r="E317" s="95"/>
      <c r="F317" s="96" t="e">
        <f>ORÇAMENTO!#REF!</f>
        <v>#REF!</v>
      </c>
    </row>
    <row r="318" spans="1:6" ht="15.75" x14ac:dyDescent="0.2">
      <c r="A318" s="94" t="e">
        <f>IF(ORÇAMENTO!#REF!="","",ORÇAMENTO!#REF!)</f>
        <v>#REF!</v>
      </c>
      <c r="B318" s="66" t="e">
        <f>ORÇAMENTO!#REF!</f>
        <v>#REF!</v>
      </c>
      <c r="C318" s="14" t="e">
        <f>ORÇAMENTO!#REF!</f>
        <v>#REF!</v>
      </c>
      <c r="D318" s="13" t="e">
        <f>ORÇAMENTO!#REF!</f>
        <v>#REF!</v>
      </c>
      <c r="E318" s="95"/>
      <c r="F318" s="96" t="e">
        <f>ORÇAMENTO!#REF!</f>
        <v>#REF!</v>
      </c>
    </row>
    <row r="319" spans="1:6" ht="15.75" x14ac:dyDescent="0.2">
      <c r="A319" s="94" t="e">
        <f>IF(ORÇAMENTO!#REF!="","",ORÇAMENTO!#REF!)</f>
        <v>#REF!</v>
      </c>
      <c r="B319" s="66" t="e">
        <f>ORÇAMENTO!#REF!</f>
        <v>#REF!</v>
      </c>
      <c r="C319" s="14" t="e">
        <f>ORÇAMENTO!#REF!</f>
        <v>#REF!</v>
      </c>
      <c r="D319" s="13" t="e">
        <f>ORÇAMENTO!#REF!</f>
        <v>#REF!</v>
      </c>
      <c r="E319" s="95"/>
      <c r="F319" s="96" t="e">
        <f>ORÇAMENTO!#REF!</f>
        <v>#REF!</v>
      </c>
    </row>
    <row r="320" spans="1:6" ht="15.75" x14ac:dyDescent="0.2">
      <c r="A320" s="94" t="e">
        <f>IF(ORÇAMENTO!#REF!="","",ORÇAMENTO!#REF!)</f>
        <v>#REF!</v>
      </c>
      <c r="B320" s="66" t="e">
        <f>ORÇAMENTO!#REF!</f>
        <v>#REF!</v>
      </c>
      <c r="C320" s="14" t="e">
        <f>ORÇAMENTO!#REF!</f>
        <v>#REF!</v>
      </c>
      <c r="D320" s="13" t="e">
        <f>ORÇAMENTO!#REF!</f>
        <v>#REF!</v>
      </c>
      <c r="E320" s="95"/>
      <c r="F320" s="96" t="e">
        <f>ORÇAMENTO!#REF!</f>
        <v>#REF!</v>
      </c>
    </row>
    <row r="321" spans="1:6" ht="15.75" x14ac:dyDescent="0.2">
      <c r="A321" s="94" t="e">
        <f>IF(ORÇAMENTO!#REF!="","",ORÇAMENTO!#REF!)</f>
        <v>#REF!</v>
      </c>
      <c r="B321" s="66" t="e">
        <f>ORÇAMENTO!#REF!</f>
        <v>#REF!</v>
      </c>
      <c r="C321" s="14" t="e">
        <f>ORÇAMENTO!#REF!</f>
        <v>#REF!</v>
      </c>
      <c r="D321" s="13" t="e">
        <f>ORÇAMENTO!#REF!</f>
        <v>#REF!</v>
      </c>
      <c r="E321" s="95"/>
      <c r="F321" s="96" t="e">
        <f>ORÇAMENTO!#REF!</f>
        <v>#REF!</v>
      </c>
    </row>
    <row r="322" spans="1:6" ht="15.75" x14ac:dyDescent="0.2">
      <c r="A322" s="94" t="e">
        <f>IF(ORÇAMENTO!#REF!="","",ORÇAMENTO!#REF!)</f>
        <v>#REF!</v>
      </c>
      <c r="B322" s="66" t="e">
        <f>ORÇAMENTO!#REF!</f>
        <v>#REF!</v>
      </c>
      <c r="C322" s="14" t="e">
        <f>ORÇAMENTO!#REF!</f>
        <v>#REF!</v>
      </c>
      <c r="D322" s="13" t="e">
        <f>ORÇAMENTO!#REF!</f>
        <v>#REF!</v>
      </c>
      <c r="E322" s="95"/>
      <c r="F322" s="96" t="e">
        <f>ORÇAMENTO!#REF!</f>
        <v>#REF!</v>
      </c>
    </row>
    <row r="323" spans="1:6" ht="15.75" x14ac:dyDescent="0.2">
      <c r="A323" s="94" t="e">
        <f>IF(ORÇAMENTO!#REF!="","",ORÇAMENTO!#REF!)</f>
        <v>#REF!</v>
      </c>
      <c r="B323" s="66" t="e">
        <f>ORÇAMENTO!#REF!</f>
        <v>#REF!</v>
      </c>
      <c r="C323" s="14" t="e">
        <f>ORÇAMENTO!#REF!</f>
        <v>#REF!</v>
      </c>
      <c r="D323" s="13" t="e">
        <f>ORÇAMENTO!#REF!</f>
        <v>#REF!</v>
      </c>
      <c r="E323" s="95"/>
      <c r="F323" s="96" t="e">
        <f>ORÇAMENTO!#REF!</f>
        <v>#REF!</v>
      </c>
    </row>
    <row r="324" spans="1:6" ht="15.75" x14ac:dyDescent="0.2">
      <c r="A324" s="94" t="e">
        <f>IF(ORÇAMENTO!#REF!="","",ORÇAMENTO!#REF!)</f>
        <v>#REF!</v>
      </c>
      <c r="B324" s="66" t="e">
        <f>ORÇAMENTO!#REF!</f>
        <v>#REF!</v>
      </c>
      <c r="C324" s="14" t="e">
        <f>ORÇAMENTO!#REF!</f>
        <v>#REF!</v>
      </c>
      <c r="D324" s="13" t="e">
        <f>ORÇAMENTO!#REF!</f>
        <v>#REF!</v>
      </c>
      <c r="E324" s="95"/>
      <c r="F324" s="96" t="e">
        <f>ORÇAMENTO!#REF!</f>
        <v>#REF!</v>
      </c>
    </row>
    <row r="325" spans="1:6" ht="15.75" x14ac:dyDescent="0.2">
      <c r="A325" s="94" t="e">
        <f>IF(ORÇAMENTO!#REF!="","",ORÇAMENTO!#REF!)</f>
        <v>#REF!</v>
      </c>
      <c r="B325" s="66" t="e">
        <f>ORÇAMENTO!#REF!</f>
        <v>#REF!</v>
      </c>
      <c r="C325" s="14" t="e">
        <f>ORÇAMENTO!#REF!</f>
        <v>#REF!</v>
      </c>
      <c r="D325" s="13" t="e">
        <f>ORÇAMENTO!#REF!</f>
        <v>#REF!</v>
      </c>
      <c r="E325" s="95"/>
      <c r="F325" s="96" t="e">
        <f>ORÇAMENTO!#REF!</f>
        <v>#REF!</v>
      </c>
    </row>
    <row r="326" spans="1:6" ht="15.75" x14ac:dyDescent="0.2">
      <c r="A326" s="94" t="e">
        <f>IF(ORÇAMENTO!#REF!="","",ORÇAMENTO!#REF!)</f>
        <v>#REF!</v>
      </c>
      <c r="B326" s="66" t="e">
        <f>ORÇAMENTO!#REF!</f>
        <v>#REF!</v>
      </c>
      <c r="C326" s="14" t="e">
        <f>ORÇAMENTO!#REF!</f>
        <v>#REF!</v>
      </c>
      <c r="D326" s="13" t="e">
        <f>ORÇAMENTO!#REF!</f>
        <v>#REF!</v>
      </c>
      <c r="E326" s="95"/>
      <c r="F326" s="96" t="e">
        <f>ORÇAMENTO!#REF!</f>
        <v>#REF!</v>
      </c>
    </row>
    <row r="327" spans="1:6" ht="15.75" x14ac:dyDescent="0.2">
      <c r="A327" s="94" t="e">
        <f>IF(ORÇAMENTO!#REF!="","",ORÇAMENTO!#REF!)</f>
        <v>#REF!</v>
      </c>
      <c r="B327" s="66" t="e">
        <f>ORÇAMENTO!#REF!</f>
        <v>#REF!</v>
      </c>
      <c r="C327" s="14" t="e">
        <f>ORÇAMENTO!#REF!</f>
        <v>#REF!</v>
      </c>
      <c r="D327" s="13" t="e">
        <f>ORÇAMENTO!#REF!</f>
        <v>#REF!</v>
      </c>
      <c r="E327" s="95"/>
      <c r="F327" s="96" t="e">
        <f>ORÇAMENTO!#REF!</f>
        <v>#REF!</v>
      </c>
    </row>
    <row r="328" spans="1:6" ht="15.75" x14ac:dyDescent="0.2">
      <c r="A328" s="94" t="e">
        <f>IF(ORÇAMENTO!#REF!="","",ORÇAMENTO!#REF!)</f>
        <v>#REF!</v>
      </c>
      <c r="B328" s="66" t="e">
        <f>ORÇAMENTO!#REF!</f>
        <v>#REF!</v>
      </c>
      <c r="C328" s="14" t="e">
        <f>ORÇAMENTO!#REF!</f>
        <v>#REF!</v>
      </c>
      <c r="D328" s="13" t="e">
        <f>ORÇAMENTO!#REF!</f>
        <v>#REF!</v>
      </c>
      <c r="E328" s="95"/>
      <c r="F328" s="96" t="e">
        <f>ORÇAMENTO!#REF!</f>
        <v>#REF!</v>
      </c>
    </row>
    <row r="329" spans="1:6" ht="15.75" x14ac:dyDescent="0.2">
      <c r="A329" s="94" t="e">
        <f>IF(ORÇAMENTO!#REF!="","",ORÇAMENTO!#REF!)</f>
        <v>#REF!</v>
      </c>
      <c r="B329" s="66" t="e">
        <f>ORÇAMENTO!#REF!</f>
        <v>#REF!</v>
      </c>
      <c r="C329" s="14" t="e">
        <f>ORÇAMENTO!#REF!</f>
        <v>#REF!</v>
      </c>
      <c r="D329" s="13" t="e">
        <f>ORÇAMENTO!#REF!</f>
        <v>#REF!</v>
      </c>
      <c r="E329" s="95"/>
      <c r="F329" s="96" t="e">
        <f>ORÇAMENTO!#REF!</f>
        <v>#REF!</v>
      </c>
    </row>
    <row r="330" spans="1:6" ht="15.75" x14ac:dyDescent="0.2">
      <c r="A330" s="94" t="e">
        <f>IF(ORÇAMENTO!#REF!="","",ORÇAMENTO!#REF!)</f>
        <v>#REF!</v>
      </c>
      <c r="B330" s="66" t="e">
        <f>ORÇAMENTO!#REF!</f>
        <v>#REF!</v>
      </c>
      <c r="C330" s="14" t="e">
        <f>ORÇAMENTO!#REF!</f>
        <v>#REF!</v>
      </c>
      <c r="D330" s="13" t="e">
        <f>ORÇAMENTO!#REF!</f>
        <v>#REF!</v>
      </c>
      <c r="E330" s="95"/>
      <c r="F330" s="96" t="e">
        <f>ORÇAMENTO!#REF!</f>
        <v>#REF!</v>
      </c>
    </row>
    <row r="331" spans="1:6" ht="15.75" x14ac:dyDescent="0.2">
      <c r="A331" s="94" t="e">
        <f>IF(ORÇAMENTO!#REF!="","",ORÇAMENTO!#REF!)</f>
        <v>#REF!</v>
      </c>
      <c r="B331" s="66" t="e">
        <f>ORÇAMENTO!#REF!</f>
        <v>#REF!</v>
      </c>
      <c r="C331" s="14" t="e">
        <f>ORÇAMENTO!#REF!</f>
        <v>#REF!</v>
      </c>
      <c r="D331" s="13" t="e">
        <f>ORÇAMENTO!#REF!</f>
        <v>#REF!</v>
      </c>
      <c r="E331" s="95"/>
      <c r="F331" s="96" t="e">
        <f>ORÇAMENTO!#REF!</f>
        <v>#REF!</v>
      </c>
    </row>
    <row r="332" spans="1:6" ht="15.75" x14ac:dyDescent="0.2">
      <c r="A332" s="94" t="e">
        <f>IF(ORÇAMENTO!#REF!="","",ORÇAMENTO!#REF!)</f>
        <v>#REF!</v>
      </c>
      <c r="B332" s="66" t="e">
        <f>ORÇAMENTO!#REF!</f>
        <v>#REF!</v>
      </c>
      <c r="C332" s="14" t="e">
        <f>ORÇAMENTO!#REF!</f>
        <v>#REF!</v>
      </c>
      <c r="D332" s="13" t="e">
        <f>ORÇAMENTO!#REF!</f>
        <v>#REF!</v>
      </c>
      <c r="E332" s="95"/>
      <c r="F332" s="96" t="e">
        <f>ORÇAMENTO!#REF!</f>
        <v>#REF!</v>
      </c>
    </row>
    <row r="333" spans="1:6" ht="15.75" x14ac:dyDescent="0.2">
      <c r="A333" s="94" t="e">
        <f>IF(ORÇAMENTO!#REF!="","",ORÇAMENTO!#REF!)</f>
        <v>#REF!</v>
      </c>
      <c r="B333" s="66" t="e">
        <f>ORÇAMENTO!#REF!</f>
        <v>#REF!</v>
      </c>
      <c r="C333" s="14" t="e">
        <f>ORÇAMENTO!#REF!</f>
        <v>#REF!</v>
      </c>
      <c r="D333" s="13" t="e">
        <f>ORÇAMENTO!#REF!</f>
        <v>#REF!</v>
      </c>
      <c r="E333" s="95"/>
      <c r="F333" s="96" t="e">
        <f>ORÇAMENTO!#REF!</f>
        <v>#REF!</v>
      </c>
    </row>
    <row r="334" spans="1:6" ht="15.75" x14ac:dyDescent="0.2">
      <c r="A334" s="94" t="e">
        <f>IF(ORÇAMENTO!#REF!="","",ORÇAMENTO!#REF!)</f>
        <v>#REF!</v>
      </c>
      <c r="B334" s="66" t="e">
        <f>ORÇAMENTO!#REF!</f>
        <v>#REF!</v>
      </c>
      <c r="C334" s="14" t="e">
        <f>ORÇAMENTO!#REF!</f>
        <v>#REF!</v>
      </c>
      <c r="D334" s="13" t="e">
        <f>ORÇAMENTO!#REF!</f>
        <v>#REF!</v>
      </c>
      <c r="E334" s="95"/>
      <c r="F334" s="96" t="e">
        <f>ORÇAMENTO!#REF!</f>
        <v>#REF!</v>
      </c>
    </row>
    <row r="335" spans="1:6" ht="15.75" x14ac:dyDescent="0.2">
      <c r="A335" s="94" t="e">
        <f>IF(ORÇAMENTO!#REF!="","",ORÇAMENTO!#REF!)</f>
        <v>#REF!</v>
      </c>
      <c r="B335" s="66" t="e">
        <f>ORÇAMENTO!#REF!</f>
        <v>#REF!</v>
      </c>
      <c r="C335" s="14" t="e">
        <f>ORÇAMENTO!#REF!</f>
        <v>#REF!</v>
      </c>
      <c r="D335" s="13" t="e">
        <f>ORÇAMENTO!#REF!</f>
        <v>#REF!</v>
      </c>
      <c r="E335" s="95"/>
      <c r="F335" s="96" t="e">
        <f>ORÇAMENTO!#REF!</f>
        <v>#REF!</v>
      </c>
    </row>
    <row r="336" spans="1:6" ht="15.75" x14ac:dyDescent="0.2">
      <c r="A336" s="94" t="str">
        <f>IF(ORÇAMENTO!A113="","",ORÇAMENTO!A113)</f>
        <v>8.6</v>
      </c>
      <c r="B336" s="66" t="str">
        <f>ORÇAMENTO!B113</f>
        <v>ED-49687</v>
      </c>
      <c r="C336" s="14" t="str">
        <f>ORÇAMENTO!C113</f>
        <v>FORRO DE GESSO EM PLACAS ACARTONADAS - FGA</v>
      </c>
      <c r="D336" s="13" t="str">
        <f>ORÇAMENTO!D113</f>
        <v>M2</v>
      </c>
      <c r="E336" s="95"/>
      <c r="F336" s="96">
        <f>ORÇAMENTO!E113</f>
        <v>564.48</v>
      </c>
    </row>
    <row r="337" spans="1:6" ht="15.75" x14ac:dyDescent="0.2">
      <c r="A337" s="94" t="str">
        <f>IF(ORÇAMENTO!A114="","",ORÇAMENTO!A114)</f>
        <v>8.7</v>
      </c>
      <c r="B337" s="66" t="str">
        <f>ORÇAMENTO!B114</f>
        <v>ED-49688</v>
      </c>
      <c r="C337" s="14" t="str">
        <f>ORÇAMENTO!C114</f>
        <v>COLOCAÇÃO DE MOLDURA DE GESSO</v>
      </c>
      <c r="D337" s="13" t="str">
        <f>ORÇAMENTO!D114</f>
        <v>M</v>
      </c>
      <c r="E337" s="95"/>
      <c r="F337" s="96">
        <f>ORÇAMENTO!E114</f>
        <v>382.2</v>
      </c>
    </row>
    <row r="338" spans="1:6" ht="15.75" x14ac:dyDescent="0.2">
      <c r="A338" s="94" t="e">
        <f>IF(ORÇAMENTO!#REF!="","",ORÇAMENTO!#REF!)</f>
        <v>#REF!</v>
      </c>
      <c r="B338" s="66" t="e">
        <f>ORÇAMENTO!#REF!</f>
        <v>#REF!</v>
      </c>
      <c r="C338" s="14" t="e">
        <f>ORÇAMENTO!#REF!</f>
        <v>#REF!</v>
      </c>
      <c r="D338" s="13" t="e">
        <f>ORÇAMENTO!#REF!</f>
        <v>#REF!</v>
      </c>
      <c r="E338" s="95"/>
      <c r="F338" s="96" t="e">
        <f>ORÇAMENTO!#REF!</f>
        <v>#REF!</v>
      </c>
    </row>
    <row r="339" spans="1:6" ht="15.75" x14ac:dyDescent="0.2">
      <c r="A339" s="94" t="e">
        <f>IF(ORÇAMENTO!#REF!="","",ORÇAMENTO!#REF!)</f>
        <v>#REF!</v>
      </c>
      <c r="B339" s="66" t="e">
        <f>ORÇAMENTO!#REF!</f>
        <v>#REF!</v>
      </c>
      <c r="C339" s="14" t="e">
        <f>ORÇAMENTO!#REF!</f>
        <v>#REF!</v>
      </c>
      <c r="D339" s="13" t="e">
        <f>ORÇAMENTO!#REF!</f>
        <v>#REF!</v>
      </c>
      <c r="E339" s="95"/>
      <c r="F339" s="96" t="e">
        <f>ORÇAMENTO!#REF!</f>
        <v>#REF!</v>
      </c>
    </row>
    <row r="340" spans="1:6" ht="15.75" x14ac:dyDescent="0.2">
      <c r="A340" s="94" t="e">
        <f>IF(ORÇAMENTO!#REF!="","",ORÇAMENTO!#REF!)</f>
        <v>#REF!</v>
      </c>
      <c r="B340" s="66" t="e">
        <f>ORÇAMENTO!#REF!</f>
        <v>#REF!</v>
      </c>
      <c r="C340" s="14" t="e">
        <f>ORÇAMENTO!#REF!</f>
        <v>#REF!</v>
      </c>
      <c r="D340" s="13" t="e">
        <f>ORÇAMENTO!#REF!</f>
        <v>#REF!</v>
      </c>
      <c r="E340" s="95"/>
      <c r="F340" s="96" t="e">
        <f>ORÇAMENTO!#REF!</f>
        <v>#REF!</v>
      </c>
    </row>
    <row r="341" spans="1:6" ht="15.75" x14ac:dyDescent="0.2">
      <c r="A341" s="94" t="e">
        <f>IF(ORÇAMENTO!#REF!="","",ORÇAMENTO!#REF!)</f>
        <v>#REF!</v>
      </c>
      <c r="B341" s="66" t="e">
        <f>ORÇAMENTO!#REF!</f>
        <v>#REF!</v>
      </c>
      <c r="C341" s="14" t="e">
        <f>ORÇAMENTO!#REF!</f>
        <v>#REF!</v>
      </c>
      <c r="D341" s="13" t="e">
        <f>ORÇAMENTO!#REF!</f>
        <v>#REF!</v>
      </c>
      <c r="E341" s="95"/>
      <c r="F341" s="96" t="e">
        <f>ORÇAMENTO!#REF!</f>
        <v>#REF!</v>
      </c>
    </row>
    <row r="342" spans="1:6" ht="15.75" x14ac:dyDescent="0.2">
      <c r="A342" s="94" t="e">
        <f>IF(ORÇAMENTO!#REF!="","",ORÇAMENTO!#REF!)</f>
        <v>#REF!</v>
      </c>
      <c r="B342" s="66" t="e">
        <f>ORÇAMENTO!#REF!</f>
        <v>#REF!</v>
      </c>
      <c r="C342" s="14" t="e">
        <f>ORÇAMENTO!#REF!</f>
        <v>#REF!</v>
      </c>
      <c r="D342" s="13" t="e">
        <f>ORÇAMENTO!#REF!</f>
        <v>#REF!</v>
      </c>
      <c r="E342" s="95"/>
      <c r="F342" s="96" t="e">
        <f>ORÇAMENTO!#REF!</f>
        <v>#REF!</v>
      </c>
    </row>
    <row r="343" spans="1:6" ht="15.75" x14ac:dyDescent="0.2">
      <c r="A343" s="94" t="e">
        <f>IF(ORÇAMENTO!#REF!="","",ORÇAMENTO!#REF!)</f>
        <v>#REF!</v>
      </c>
      <c r="B343" s="66" t="e">
        <f>ORÇAMENTO!#REF!</f>
        <v>#REF!</v>
      </c>
      <c r="C343" s="14" t="e">
        <f>ORÇAMENTO!#REF!</f>
        <v>#REF!</v>
      </c>
      <c r="D343" s="13" t="e">
        <f>ORÇAMENTO!#REF!</f>
        <v>#REF!</v>
      </c>
      <c r="E343" s="95"/>
      <c r="F343" s="96" t="e">
        <f>ORÇAMENTO!#REF!</f>
        <v>#REF!</v>
      </c>
    </row>
    <row r="344" spans="1:6" ht="15.75" x14ac:dyDescent="0.2">
      <c r="A344" s="94" t="e">
        <f>IF(ORÇAMENTO!#REF!="","",ORÇAMENTO!#REF!)</f>
        <v>#REF!</v>
      </c>
      <c r="B344" s="66" t="e">
        <f>ORÇAMENTO!#REF!</f>
        <v>#REF!</v>
      </c>
      <c r="C344" s="14" t="e">
        <f>ORÇAMENTO!#REF!</f>
        <v>#REF!</v>
      </c>
      <c r="D344" s="13" t="e">
        <f>ORÇAMENTO!#REF!</f>
        <v>#REF!</v>
      </c>
      <c r="E344" s="95"/>
      <c r="F344" s="96" t="e">
        <f>ORÇAMENTO!#REF!</f>
        <v>#REF!</v>
      </c>
    </row>
    <row r="345" spans="1:6" ht="15.75" x14ac:dyDescent="0.2">
      <c r="A345" s="94" t="e">
        <f>IF(ORÇAMENTO!#REF!="","",ORÇAMENTO!#REF!)</f>
        <v>#REF!</v>
      </c>
      <c r="B345" s="66" t="e">
        <f>ORÇAMENTO!#REF!</f>
        <v>#REF!</v>
      </c>
      <c r="C345" s="14" t="e">
        <f>ORÇAMENTO!#REF!</f>
        <v>#REF!</v>
      </c>
      <c r="D345" s="13" t="e">
        <f>ORÇAMENTO!#REF!</f>
        <v>#REF!</v>
      </c>
      <c r="E345" s="95"/>
      <c r="F345" s="96" t="e">
        <f>ORÇAMENTO!#REF!</f>
        <v>#REF!</v>
      </c>
    </row>
    <row r="346" spans="1:6" ht="15.75" x14ac:dyDescent="0.2">
      <c r="A346" s="94" t="e">
        <f>IF(ORÇAMENTO!#REF!="","",ORÇAMENTO!#REF!)</f>
        <v>#REF!</v>
      </c>
      <c r="B346" s="66" t="e">
        <f>ORÇAMENTO!#REF!</f>
        <v>#REF!</v>
      </c>
      <c r="C346" s="14" t="e">
        <f>ORÇAMENTO!#REF!</f>
        <v>#REF!</v>
      </c>
      <c r="D346" s="13" t="e">
        <f>ORÇAMENTO!#REF!</f>
        <v>#REF!</v>
      </c>
      <c r="E346" s="95"/>
      <c r="F346" s="96" t="e">
        <f>ORÇAMENTO!#REF!</f>
        <v>#REF!</v>
      </c>
    </row>
    <row r="347" spans="1:6" ht="15.75" x14ac:dyDescent="0.2">
      <c r="A347" s="94" t="e">
        <f>IF(ORÇAMENTO!#REF!="","",ORÇAMENTO!#REF!)</f>
        <v>#REF!</v>
      </c>
      <c r="B347" s="66" t="e">
        <f>ORÇAMENTO!#REF!</f>
        <v>#REF!</v>
      </c>
      <c r="C347" s="14" t="e">
        <f>ORÇAMENTO!#REF!</f>
        <v>#REF!</v>
      </c>
      <c r="D347" s="13" t="e">
        <f>ORÇAMENTO!#REF!</f>
        <v>#REF!</v>
      </c>
      <c r="E347" s="95"/>
      <c r="F347" s="96" t="e">
        <f>ORÇAMENTO!#REF!</f>
        <v>#REF!</v>
      </c>
    </row>
    <row r="348" spans="1:6" ht="15.75" x14ac:dyDescent="0.2">
      <c r="A348" s="94" t="e">
        <f>IF(ORÇAMENTO!#REF!="","",ORÇAMENTO!#REF!)</f>
        <v>#REF!</v>
      </c>
      <c r="B348" s="66" t="e">
        <f>ORÇAMENTO!#REF!</f>
        <v>#REF!</v>
      </c>
      <c r="C348" s="14" t="e">
        <f>ORÇAMENTO!#REF!</f>
        <v>#REF!</v>
      </c>
      <c r="D348" s="13" t="e">
        <f>ORÇAMENTO!#REF!</f>
        <v>#REF!</v>
      </c>
      <c r="E348" s="95"/>
      <c r="F348" s="96" t="e">
        <f>ORÇAMENTO!#REF!</f>
        <v>#REF!</v>
      </c>
    </row>
    <row r="349" spans="1:6" ht="15.75" x14ac:dyDescent="0.2">
      <c r="A349" s="94" t="e">
        <f>IF(ORÇAMENTO!#REF!="","",ORÇAMENTO!#REF!)</f>
        <v>#REF!</v>
      </c>
      <c r="B349" s="66" t="e">
        <f>ORÇAMENTO!#REF!</f>
        <v>#REF!</v>
      </c>
      <c r="C349" s="14" t="e">
        <f>ORÇAMENTO!#REF!</f>
        <v>#REF!</v>
      </c>
      <c r="D349" s="13" t="e">
        <f>ORÇAMENTO!#REF!</f>
        <v>#REF!</v>
      </c>
      <c r="E349" s="95"/>
      <c r="F349" s="96" t="e">
        <f>ORÇAMENTO!#REF!</f>
        <v>#REF!</v>
      </c>
    </row>
    <row r="350" spans="1:6" ht="15.75" x14ac:dyDescent="0.2">
      <c r="A350" s="94" t="e">
        <f>IF(ORÇAMENTO!#REF!="","",ORÇAMENTO!#REF!)</f>
        <v>#REF!</v>
      </c>
      <c r="B350" s="66" t="e">
        <f>ORÇAMENTO!#REF!</f>
        <v>#REF!</v>
      </c>
      <c r="C350" s="14" t="e">
        <f>ORÇAMENTO!#REF!</f>
        <v>#REF!</v>
      </c>
      <c r="D350" s="13" t="e">
        <f>ORÇAMENTO!#REF!</f>
        <v>#REF!</v>
      </c>
      <c r="E350" s="95"/>
      <c r="F350" s="96" t="e">
        <f>ORÇAMENTO!#REF!</f>
        <v>#REF!</v>
      </c>
    </row>
    <row r="351" spans="1:6" ht="15.75" x14ac:dyDescent="0.2">
      <c r="A351" s="94" t="e">
        <f>IF(ORÇAMENTO!#REF!="","",ORÇAMENTO!#REF!)</f>
        <v>#REF!</v>
      </c>
      <c r="B351" s="66" t="e">
        <f>ORÇAMENTO!#REF!</f>
        <v>#REF!</v>
      </c>
      <c r="C351" s="14" t="e">
        <f>ORÇAMENTO!#REF!</f>
        <v>#REF!</v>
      </c>
      <c r="D351" s="13" t="e">
        <f>ORÇAMENTO!#REF!</f>
        <v>#REF!</v>
      </c>
      <c r="E351" s="95"/>
      <c r="F351" s="96" t="e">
        <f>ORÇAMENTO!#REF!</f>
        <v>#REF!</v>
      </c>
    </row>
    <row r="352" spans="1:6" ht="15.75" x14ac:dyDescent="0.2">
      <c r="A352" s="94" t="e">
        <f>IF(ORÇAMENTO!#REF!="","",ORÇAMENTO!#REF!)</f>
        <v>#REF!</v>
      </c>
      <c r="B352" s="66" t="e">
        <f>ORÇAMENTO!#REF!</f>
        <v>#REF!</v>
      </c>
      <c r="C352" s="14" t="e">
        <f>ORÇAMENTO!#REF!</f>
        <v>#REF!</v>
      </c>
      <c r="D352" s="13" t="e">
        <f>ORÇAMENTO!#REF!</f>
        <v>#REF!</v>
      </c>
      <c r="E352" s="95"/>
      <c r="F352" s="96" t="e">
        <f>ORÇAMENTO!#REF!</f>
        <v>#REF!</v>
      </c>
    </row>
    <row r="353" spans="1:6" ht="15.75" x14ac:dyDescent="0.2">
      <c r="A353" s="94" t="e">
        <f>IF(ORÇAMENTO!#REF!="","",ORÇAMENTO!#REF!)</f>
        <v>#REF!</v>
      </c>
      <c r="B353" s="66" t="e">
        <f>ORÇAMENTO!#REF!</f>
        <v>#REF!</v>
      </c>
      <c r="C353" s="14" t="e">
        <f>ORÇAMENTO!#REF!</f>
        <v>#REF!</v>
      </c>
      <c r="D353" s="13" t="e">
        <f>ORÇAMENTO!#REF!</f>
        <v>#REF!</v>
      </c>
      <c r="E353" s="95"/>
      <c r="F353" s="96" t="e">
        <f>ORÇAMENTO!#REF!</f>
        <v>#REF!</v>
      </c>
    </row>
    <row r="354" spans="1:6" ht="15.75" x14ac:dyDescent="0.2">
      <c r="A354" s="94" t="e">
        <f>IF(ORÇAMENTO!#REF!="","",ORÇAMENTO!#REF!)</f>
        <v>#REF!</v>
      </c>
      <c r="B354" s="66" t="e">
        <f>ORÇAMENTO!#REF!</f>
        <v>#REF!</v>
      </c>
      <c r="C354" s="14" t="e">
        <f>ORÇAMENTO!#REF!</f>
        <v>#REF!</v>
      </c>
      <c r="D354" s="13" t="e">
        <f>ORÇAMENTO!#REF!</f>
        <v>#REF!</v>
      </c>
      <c r="E354" s="95"/>
      <c r="F354" s="96" t="e">
        <f>ORÇAMENTO!#REF!</f>
        <v>#REF!</v>
      </c>
    </row>
    <row r="355" spans="1:6" ht="15.75" x14ac:dyDescent="0.2">
      <c r="A355" s="94" t="e">
        <f>IF(ORÇAMENTO!#REF!="","",ORÇAMENTO!#REF!)</f>
        <v>#REF!</v>
      </c>
      <c r="B355" s="66" t="e">
        <f>ORÇAMENTO!#REF!</f>
        <v>#REF!</v>
      </c>
      <c r="C355" s="14" t="e">
        <f>ORÇAMENTO!#REF!</f>
        <v>#REF!</v>
      </c>
      <c r="D355" s="13" t="e">
        <f>ORÇAMENTO!#REF!</f>
        <v>#REF!</v>
      </c>
      <c r="E355" s="95"/>
      <c r="F355" s="96" t="e">
        <f>ORÇAMENTO!#REF!</f>
        <v>#REF!</v>
      </c>
    </row>
    <row r="356" spans="1:6" ht="15.75" x14ac:dyDescent="0.2">
      <c r="A356" s="94" t="e">
        <f>IF(ORÇAMENTO!#REF!="","",ORÇAMENTO!#REF!)</f>
        <v>#REF!</v>
      </c>
      <c r="B356" s="66" t="e">
        <f>ORÇAMENTO!#REF!</f>
        <v>#REF!</v>
      </c>
      <c r="C356" s="14" t="e">
        <f>ORÇAMENTO!#REF!</f>
        <v>#REF!</v>
      </c>
      <c r="D356" s="13" t="e">
        <f>ORÇAMENTO!#REF!</f>
        <v>#REF!</v>
      </c>
      <c r="E356" s="95"/>
      <c r="F356" s="96" t="e">
        <f>ORÇAMENTO!#REF!</f>
        <v>#REF!</v>
      </c>
    </row>
    <row r="357" spans="1:6" ht="15.75" x14ac:dyDescent="0.2">
      <c r="A357" s="94" t="e">
        <f>IF(ORÇAMENTO!#REF!="","",ORÇAMENTO!#REF!)</f>
        <v>#REF!</v>
      </c>
      <c r="B357" s="66" t="e">
        <f>ORÇAMENTO!#REF!</f>
        <v>#REF!</v>
      </c>
      <c r="C357" s="14" t="e">
        <f>ORÇAMENTO!#REF!</f>
        <v>#REF!</v>
      </c>
      <c r="D357" s="13" t="e">
        <f>ORÇAMENTO!#REF!</f>
        <v>#REF!</v>
      </c>
      <c r="E357" s="95"/>
      <c r="F357" s="96" t="e">
        <f>ORÇAMENTO!#REF!</f>
        <v>#REF!</v>
      </c>
    </row>
    <row r="358" spans="1:6" ht="15.75" x14ac:dyDescent="0.2">
      <c r="A358" s="94" t="e">
        <f>IF(ORÇAMENTO!#REF!="","",ORÇAMENTO!#REF!)</f>
        <v>#REF!</v>
      </c>
      <c r="B358" s="66" t="e">
        <f>ORÇAMENTO!#REF!</f>
        <v>#REF!</v>
      </c>
      <c r="C358" s="14" t="e">
        <f>ORÇAMENTO!#REF!</f>
        <v>#REF!</v>
      </c>
      <c r="D358" s="13" t="e">
        <f>ORÇAMENTO!#REF!</f>
        <v>#REF!</v>
      </c>
      <c r="E358" s="95"/>
      <c r="F358" s="96" t="e">
        <f>ORÇAMENTO!#REF!</f>
        <v>#REF!</v>
      </c>
    </row>
    <row r="359" spans="1:6" ht="15.75" x14ac:dyDescent="0.2">
      <c r="A359" s="94" t="e">
        <f>IF(ORÇAMENTO!#REF!="","",ORÇAMENTO!#REF!)</f>
        <v>#REF!</v>
      </c>
      <c r="B359" s="66" t="e">
        <f>ORÇAMENTO!#REF!</f>
        <v>#REF!</v>
      </c>
      <c r="C359" s="14" t="e">
        <f>ORÇAMENTO!#REF!</f>
        <v>#REF!</v>
      </c>
      <c r="D359" s="13" t="e">
        <f>ORÇAMENTO!#REF!</f>
        <v>#REF!</v>
      </c>
      <c r="E359" s="95"/>
      <c r="F359" s="96" t="e">
        <f>ORÇAMENTO!#REF!</f>
        <v>#REF!</v>
      </c>
    </row>
    <row r="360" spans="1:6" ht="15.75" x14ac:dyDescent="0.2">
      <c r="A360" s="94" t="e">
        <f>IF(ORÇAMENTO!#REF!="","",ORÇAMENTO!#REF!)</f>
        <v>#REF!</v>
      </c>
      <c r="B360" s="66" t="e">
        <f>ORÇAMENTO!#REF!</f>
        <v>#REF!</v>
      </c>
      <c r="C360" s="14" t="e">
        <f>ORÇAMENTO!#REF!</f>
        <v>#REF!</v>
      </c>
      <c r="D360" s="13" t="e">
        <f>ORÇAMENTO!#REF!</f>
        <v>#REF!</v>
      </c>
      <c r="E360" s="95"/>
      <c r="F360" s="96" t="e">
        <f>ORÇAMENTO!#REF!</f>
        <v>#REF!</v>
      </c>
    </row>
    <row r="361" spans="1:6" ht="15.75" x14ac:dyDescent="0.2">
      <c r="A361" s="94" t="e">
        <f>IF(ORÇAMENTO!#REF!="","",ORÇAMENTO!#REF!)</f>
        <v>#REF!</v>
      </c>
      <c r="B361" s="66" t="e">
        <f>ORÇAMENTO!#REF!</f>
        <v>#REF!</v>
      </c>
      <c r="C361" s="14" t="e">
        <f>ORÇAMENTO!#REF!</f>
        <v>#REF!</v>
      </c>
      <c r="D361" s="13" t="e">
        <f>ORÇAMENTO!#REF!</f>
        <v>#REF!</v>
      </c>
      <c r="E361" s="95"/>
      <c r="F361" s="96" t="e">
        <f>ORÇAMENTO!#REF!</f>
        <v>#REF!</v>
      </c>
    </row>
    <row r="362" spans="1:6" ht="5.0999999999999996" customHeight="1" x14ac:dyDescent="0.2">
      <c r="A362" s="18"/>
      <c r="B362" s="19"/>
      <c r="C362" s="20"/>
      <c r="D362" s="19"/>
      <c r="E362" s="21"/>
      <c r="F362" s="22"/>
    </row>
    <row r="363" spans="1:6" ht="5.0999999999999996" customHeight="1" x14ac:dyDescent="0.2">
      <c r="A363" s="33"/>
      <c r="B363" s="34"/>
      <c r="C363" s="34"/>
      <c r="D363" s="35"/>
      <c r="E363" s="39"/>
      <c r="F363" s="44"/>
    </row>
    <row r="364" spans="1:6" ht="15.75" x14ac:dyDescent="0.2">
      <c r="A364" s="88">
        <f>ORÇAMENTO!A117</f>
        <v>9</v>
      </c>
      <c r="B364" s="89"/>
      <c r="C364" s="90" t="str">
        <f>ORÇAMENTO!C117</f>
        <v>ESQUADRIAS / VIDROS</v>
      </c>
      <c r="D364" s="91"/>
      <c r="E364" s="92"/>
      <c r="F364" s="93"/>
    </row>
    <row r="365" spans="1:6" ht="15.75" x14ac:dyDescent="0.2">
      <c r="A365" s="94" t="e">
        <f>IF(ORÇAMENTO!#REF!="","",ORÇAMENTO!#REF!)</f>
        <v>#REF!</v>
      </c>
      <c r="B365" s="66" t="e">
        <f>ORÇAMENTO!#REF!</f>
        <v>#REF!</v>
      </c>
      <c r="C365" s="14" t="e">
        <f>ORÇAMENTO!#REF!</f>
        <v>#REF!</v>
      </c>
      <c r="D365" s="13" t="e">
        <f>ORÇAMENTO!#REF!</f>
        <v>#REF!</v>
      </c>
      <c r="E365" s="95"/>
      <c r="F365" s="96" t="e">
        <f>ORÇAMENTO!#REF!</f>
        <v>#REF!</v>
      </c>
    </row>
    <row r="366" spans="1:6" ht="15.75" x14ac:dyDescent="0.2">
      <c r="A366" s="94" t="e">
        <f>IF(ORÇAMENTO!#REF!="","",ORÇAMENTO!#REF!)</f>
        <v>#REF!</v>
      </c>
      <c r="B366" s="66" t="e">
        <f>ORÇAMENTO!#REF!</f>
        <v>#REF!</v>
      </c>
      <c r="C366" s="14" t="e">
        <f>ORÇAMENTO!#REF!</f>
        <v>#REF!</v>
      </c>
      <c r="D366" s="13" t="e">
        <f>ORÇAMENTO!#REF!</f>
        <v>#REF!</v>
      </c>
      <c r="E366" s="95"/>
      <c r="F366" s="96" t="e">
        <f>ORÇAMENTO!#REF!</f>
        <v>#REF!</v>
      </c>
    </row>
    <row r="367" spans="1:6" ht="15.75" x14ac:dyDescent="0.2">
      <c r="A367" s="94" t="e">
        <f>IF(ORÇAMENTO!#REF!="","",ORÇAMENTO!#REF!)</f>
        <v>#REF!</v>
      </c>
      <c r="B367" s="66" t="e">
        <f>ORÇAMENTO!#REF!</f>
        <v>#REF!</v>
      </c>
      <c r="C367" s="14" t="e">
        <f>ORÇAMENTO!#REF!</f>
        <v>#REF!</v>
      </c>
      <c r="D367" s="13" t="e">
        <f>ORÇAMENTO!#REF!</f>
        <v>#REF!</v>
      </c>
      <c r="E367" s="95"/>
      <c r="F367" s="96" t="e">
        <f>ORÇAMENTO!#REF!</f>
        <v>#REF!</v>
      </c>
    </row>
    <row r="368" spans="1:6" ht="15.75" x14ac:dyDescent="0.2">
      <c r="A368" s="94" t="e">
        <f>IF(ORÇAMENTO!#REF!="","",ORÇAMENTO!#REF!)</f>
        <v>#REF!</v>
      </c>
      <c r="B368" s="66" t="e">
        <f>ORÇAMENTO!#REF!</f>
        <v>#REF!</v>
      </c>
      <c r="C368" s="14" t="e">
        <f>ORÇAMENTO!#REF!</f>
        <v>#REF!</v>
      </c>
      <c r="D368" s="13" t="e">
        <f>ORÇAMENTO!#REF!</f>
        <v>#REF!</v>
      </c>
      <c r="E368" s="95"/>
      <c r="F368" s="96" t="e">
        <f>ORÇAMENTO!#REF!</f>
        <v>#REF!</v>
      </c>
    </row>
    <row r="369" spans="1:6" ht="15.75" x14ac:dyDescent="0.2">
      <c r="A369" s="94" t="e">
        <f>IF(ORÇAMENTO!#REF!="","",ORÇAMENTO!#REF!)</f>
        <v>#REF!</v>
      </c>
      <c r="B369" s="66" t="e">
        <f>ORÇAMENTO!#REF!</f>
        <v>#REF!</v>
      </c>
      <c r="C369" s="14" t="e">
        <f>ORÇAMENTO!#REF!</f>
        <v>#REF!</v>
      </c>
      <c r="D369" s="13" t="e">
        <f>ORÇAMENTO!#REF!</f>
        <v>#REF!</v>
      </c>
      <c r="E369" s="95"/>
      <c r="F369" s="96" t="e">
        <f>ORÇAMENTO!#REF!</f>
        <v>#REF!</v>
      </c>
    </row>
    <row r="370" spans="1:6" ht="15.75" x14ac:dyDescent="0.2">
      <c r="A370" s="94" t="e">
        <f>IF(ORÇAMENTO!#REF!="","",ORÇAMENTO!#REF!)</f>
        <v>#REF!</v>
      </c>
      <c r="B370" s="66" t="e">
        <f>ORÇAMENTO!#REF!</f>
        <v>#REF!</v>
      </c>
      <c r="C370" s="14" t="e">
        <f>ORÇAMENTO!#REF!</f>
        <v>#REF!</v>
      </c>
      <c r="D370" s="13" t="e">
        <f>ORÇAMENTO!#REF!</f>
        <v>#REF!</v>
      </c>
      <c r="E370" s="95"/>
      <c r="F370" s="96" t="e">
        <f>ORÇAMENTO!#REF!</f>
        <v>#REF!</v>
      </c>
    </row>
    <row r="371" spans="1:6" ht="15.75" x14ac:dyDescent="0.2">
      <c r="A371" s="94" t="e">
        <f>IF(ORÇAMENTO!#REF!="","",ORÇAMENTO!#REF!)</f>
        <v>#REF!</v>
      </c>
      <c r="B371" s="66" t="e">
        <f>ORÇAMENTO!#REF!</f>
        <v>#REF!</v>
      </c>
      <c r="C371" s="14" t="e">
        <f>ORÇAMENTO!#REF!</f>
        <v>#REF!</v>
      </c>
      <c r="D371" s="13" t="e">
        <f>ORÇAMENTO!#REF!</f>
        <v>#REF!</v>
      </c>
      <c r="E371" s="95"/>
      <c r="F371" s="96" t="e">
        <f>ORÇAMENTO!#REF!</f>
        <v>#REF!</v>
      </c>
    </row>
    <row r="372" spans="1:6" ht="15.75" x14ac:dyDescent="0.2">
      <c r="A372" s="94" t="e">
        <f>IF(ORÇAMENTO!#REF!="","",ORÇAMENTO!#REF!)</f>
        <v>#REF!</v>
      </c>
      <c r="B372" s="66" t="e">
        <f>ORÇAMENTO!#REF!</f>
        <v>#REF!</v>
      </c>
      <c r="C372" s="14" t="e">
        <f>ORÇAMENTO!#REF!</f>
        <v>#REF!</v>
      </c>
      <c r="D372" s="13" t="e">
        <f>ORÇAMENTO!#REF!</f>
        <v>#REF!</v>
      </c>
      <c r="E372" s="95"/>
      <c r="F372" s="96" t="e">
        <f>ORÇAMENTO!#REF!</f>
        <v>#REF!</v>
      </c>
    </row>
    <row r="373" spans="1:6" ht="15.75" x14ac:dyDescent="0.2">
      <c r="A373" s="94" t="e">
        <f>IF(ORÇAMENTO!#REF!="","",ORÇAMENTO!#REF!)</f>
        <v>#REF!</v>
      </c>
      <c r="B373" s="66" t="e">
        <f>ORÇAMENTO!#REF!</f>
        <v>#REF!</v>
      </c>
      <c r="C373" s="14" t="e">
        <f>ORÇAMENTO!#REF!</f>
        <v>#REF!</v>
      </c>
      <c r="D373" s="13" t="e">
        <f>ORÇAMENTO!#REF!</f>
        <v>#REF!</v>
      </c>
      <c r="E373" s="95"/>
      <c r="F373" s="96" t="e">
        <f>ORÇAMENTO!#REF!</f>
        <v>#REF!</v>
      </c>
    </row>
    <row r="374" spans="1:6" ht="15.75" x14ac:dyDescent="0.2">
      <c r="A374" s="94" t="str">
        <f>IF(ORÇAMENTO!A118="","",ORÇAMENTO!A118)</f>
        <v>9.1</v>
      </c>
      <c r="B374" s="66" t="str">
        <f>ORÇAMENTO!B118</f>
        <v>ED-50933</v>
      </c>
      <c r="C374" s="14" t="str">
        <f>ORÇAMENTO!C118</f>
        <v>ASSENTAMENTO DE GRADIS E PORTÕES</v>
      </c>
      <c r="D374" s="13" t="str">
        <f>ORÇAMENTO!D118</f>
        <v>M2</v>
      </c>
      <c r="E374" s="95"/>
      <c r="F374" s="96">
        <f>ORÇAMENTO!E118</f>
        <v>1.1000000000000001</v>
      </c>
    </row>
    <row r="375" spans="1:6" ht="15.75" x14ac:dyDescent="0.2">
      <c r="A375" s="94" t="e">
        <f>IF(ORÇAMENTO!#REF!="","",ORÇAMENTO!#REF!)</f>
        <v>#REF!</v>
      </c>
      <c r="B375" s="66" t="e">
        <f>ORÇAMENTO!#REF!</f>
        <v>#REF!</v>
      </c>
      <c r="C375" s="14" t="e">
        <f>ORÇAMENTO!#REF!</f>
        <v>#REF!</v>
      </c>
      <c r="D375" s="13" t="e">
        <f>ORÇAMENTO!#REF!</f>
        <v>#REF!</v>
      </c>
      <c r="E375" s="95"/>
      <c r="F375" s="96" t="e">
        <f>ORÇAMENTO!#REF!</f>
        <v>#REF!</v>
      </c>
    </row>
    <row r="376" spans="1:6" ht="15.75" x14ac:dyDescent="0.2">
      <c r="A376" s="94" t="e">
        <f>IF(ORÇAMENTO!#REF!="","",ORÇAMENTO!#REF!)</f>
        <v>#REF!</v>
      </c>
      <c r="B376" s="66" t="e">
        <f>ORÇAMENTO!#REF!</f>
        <v>#REF!</v>
      </c>
      <c r="C376" s="14" t="e">
        <f>ORÇAMENTO!#REF!</f>
        <v>#REF!</v>
      </c>
      <c r="D376" s="13" t="e">
        <f>ORÇAMENTO!#REF!</f>
        <v>#REF!</v>
      </c>
      <c r="E376" s="95"/>
      <c r="F376" s="96" t="e">
        <f>ORÇAMENTO!#REF!</f>
        <v>#REF!</v>
      </c>
    </row>
    <row r="377" spans="1:6" ht="15.75" x14ac:dyDescent="0.2">
      <c r="A377" s="94" t="e">
        <f>IF(ORÇAMENTO!#REF!="","",ORÇAMENTO!#REF!)</f>
        <v>#REF!</v>
      </c>
      <c r="B377" s="66" t="e">
        <f>ORÇAMENTO!#REF!</f>
        <v>#REF!</v>
      </c>
      <c r="C377" s="14" t="e">
        <f>ORÇAMENTO!#REF!</f>
        <v>#REF!</v>
      </c>
      <c r="D377" s="13" t="e">
        <f>ORÇAMENTO!#REF!</f>
        <v>#REF!</v>
      </c>
      <c r="E377" s="95"/>
      <c r="F377" s="96" t="e">
        <f>ORÇAMENTO!#REF!</f>
        <v>#REF!</v>
      </c>
    </row>
    <row r="378" spans="1:6" ht="15.75" x14ac:dyDescent="0.2">
      <c r="A378" s="94" t="e">
        <f>IF(ORÇAMENTO!#REF!="","",ORÇAMENTO!#REF!)</f>
        <v>#REF!</v>
      </c>
      <c r="B378" s="66" t="e">
        <f>ORÇAMENTO!#REF!</f>
        <v>#REF!</v>
      </c>
      <c r="C378" s="14" t="e">
        <f>ORÇAMENTO!#REF!</f>
        <v>#REF!</v>
      </c>
      <c r="D378" s="13" t="e">
        <f>ORÇAMENTO!#REF!</f>
        <v>#REF!</v>
      </c>
      <c r="E378" s="95"/>
      <c r="F378" s="96" t="e">
        <f>ORÇAMENTO!#REF!</f>
        <v>#REF!</v>
      </c>
    </row>
    <row r="379" spans="1:6" ht="15.75" x14ac:dyDescent="0.2">
      <c r="A379" s="94" t="e">
        <f>IF(ORÇAMENTO!#REF!="","",ORÇAMENTO!#REF!)</f>
        <v>#REF!</v>
      </c>
      <c r="B379" s="66" t="e">
        <f>ORÇAMENTO!#REF!</f>
        <v>#REF!</v>
      </c>
      <c r="C379" s="14" t="e">
        <f>ORÇAMENTO!#REF!</f>
        <v>#REF!</v>
      </c>
      <c r="D379" s="13" t="e">
        <f>ORÇAMENTO!#REF!</f>
        <v>#REF!</v>
      </c>
      <c r="E379" s="95"/>
      <c r="F379" s="96" t="e">
        <f>ORÇAMENTO!#REF!</f>
        <v>#REF!</v>
      </c>
    </row>
    <row r="380" spans="1:6" ht="15.75" x14ac:dyDescent="0.2">
      <c r="A380" s="94" t="e">
        <f>IF(ORÇAMENTO!#REF!="","",ORÇAMENTO!#REF!)</f>
        <v>#REF!</v>
      </c>
      <c r="B380" s="66" t="e">
        <f>ORÇAMENTO!#REF!</f>
        <v>#REF!</v>
      </c>
      <c r="C380" s="14" t="e">
        <f>ORÇAMENTO!#REF!</f>
        <v>#REF!</v>
      </c>
      <c r="D380" s="13" t="e">
        <f>ORÇAMENTO!#REF!</f>
        <v>#REF!</v>
      </c>
      <c r="E380" s="95"/>
      <c r="F380" s="96" t="e">
        <f>ORÇAMENTO!#REF!</f>
        <v>#REF!</v>
      </c>
    </row>
    <row r="381" spans="1:6" ht="15.75" x14ac:dyDescent="0.2">
      <c r="A381" s="94" t="e">
        <f>IF(ORÇAMENTO!#REF!="","",ORÇAMENTO!#REF!)</f>
        <v>#REF!</v>
      </c>
      <c r="B381" s="66" t="e">
        <f>ORÇAMENTO!#REF!</f>
        <v>#REF!</v>
      </c>
      <c r="C381" s="14" t="e">
        <f>ORÇAMENTO!#REF!</f>
        <v>#REF!</v>
      </c>
      <c r="D381" s="13" t="e">
        <f>ORÇAMENTO!#REF!</f>
        <v>#REF!</v>
      </c>
      <c r="E381" s="95"/>
      <c r="F381" s="96" t="e">
        <f>ORÇAMENTO!#REF!</f>
        <v>#REF!</v>
      </c>
    </row>
    <row r="382" spans="1:6" ht="15.75" x14ac:dyDescent="0.2">
      <c r="A382" s="94" t="e">
        <f>IF(ORÇAMENTO!#REF!="","",ORÇAMENTO!#REF!)</f>
        <v>#REF!</v>
      </c>
      <c r="B382" s="66" t="e">
        <f>ORÇAMENTO!#REF!</f>
        <v>#REF!</v>
      </c>
      <c r="C382" s="14" t="e">
        <f>ORÇAMENTO!#REF!</f>
        <v>#REF!</v>
      </c>
      <c r="D382" s="13" t="e">
        <f>ORÇAMENTO!#REF!</f>
        <v>#REF!</v>
      </c>
      <c r="E382" s="95"/>
      <c r="F382" s="96" t="e">
        <f>ORÇAMENTO!#REF!</f>
        <v>#REF!</v>
      </c>
    </row>
    <row r="383" spans="1:6" ht="15.75" x14ac:dyDescent="0.2">
      <c r="A383" s="94" t="e">
        <f>IF(ORÇAMENTO!#REF!="","",ORÇAMENTO!#REF!)</f>
        <v>#REF!</v>
      </c>
      <c r="B383" s="66" t="e">
        <f>ORÇAMENTO!#REF!</f>
        <v>#REF!</v>
      </c>
      <c r="C383" s="14" t="e">
        <f>ORÇAMENTO!#REF!</f>
        <v>#REF!</v>
      </c>
      <c r="D383" s="13" t="e">
        <f>ORÇAMENTO!#REF!</f>
        <v>#REF!</v>
      </c>
      <c r="E383" s="95"/>
      <c r="F383" s="96" t="e">
        <f>ORÇAMENTO!#REF!</f>
        <v>#REF!</v>
      </c>
    </row>
    <row r="384" spans="1:6" ht="15.75" x14ac:dyDescent="0.2">
      <c r="A384" s="94" t="e">
        <f>IF(ORÇAMENTO!#REF!="","",ORÇAMENTO!#REF!)</f>
        <v>#REF!</v>
      </c>
      <c r="B384" s="66" t="e">
        <f>ORÇAMENTO!#REF!</f>
        <v>#REF!</v>
      </c>
      <c r="C384" s="14" t="e">
        <f>ORÇAMENTO!#REF!</f>
        <v>#REF!</v>
      </c>
      <c r="D384" s="13" t="e">
        <f>ORÇAMENTO!#REF!</f>
        <v>#REF!</v>
      </c>
      <c r="E384" s="95"/>
      <c r="F384" s="96" t="e">
        <f>ORÇAMENTO!#REF!</f>
        <v>#REF!</v>
      </c>
    </row>
    <row r="385" spans="1:6" ht="15.75" x14ac:dyDescent="0.2">
      <c r="A385" s="94" t="e">
        <f>IF(ORÇAMENTO!#REF!="","",ORÇAMENTO!#REF!)</f>
        <v>#REF!</v>
      </c>
      <c r="B385" s="66" t="e">
        <f>ORÇAMENTO!#REF!</f>
        <v>#REF!</v>
      </c>
      <c r="C385" s="14" t="e">
        <f>ORÇAMENTO!#REF!</f>
        <v>#REF!</v>
      </c>
      <c r="D385" s="13" t="e">
        <f>ORÇAMENTO!#REF!</f>
        <v>#REF!</v>
      </c>
      <c r="E385" s="95"/>
      <c r="F385" s="96" t="e">
        <f>ORÇAMENTO!#REF!</f>
        <v>#REF!</v>
      </c>
    </row>
    <row r="386" spans="1:6" ht="15.75" x14ac:dyDescent="0.2">
      <c r="A386" s="94" t="e">
        <f>IF(ORÇAMENTO!#REF!="","",ORÇAMENTO!#REF!)</f>
        <v>#REF!</v>
      </c>
      <c r="B386" s="66" t="e">
        <f>ORÇAMENTO!#REF!</f>
        <v>#REF!</v>
      </c>
      <c r="C386" s="14" t="e">
        <f>ORÇAMENTO!#REF!</f>
        <v>#REF!</v>
      </c>
      <c r="D386" s="13" t="e">
        <f>ORÇAMENTO!#REF!</f>
        <v>#REF!</v>
      </c>
      <c r="E386" s="95"/>
      <c r="F386" s="96" t="e">
        <f>ORÇAMENTO!#REF!</f>
        <v>#REF!</v>
      </c>
    </row>
    <row r="387" spans="1:6" ht="15.75" x14ac:dyDescent="0.2">
      <c r="A387" s="94" t="e">
        <f>IF(ORÇAMENTO!#REF!="","",ORÇAMENTO!#REF!)</f>
        <v>#REF!</v>
      </c>
      <c r="B387" s="66" t="e">
        <f>ORÇAMENTO!#REF!</f>
        <v>#REF!</v>
      </c>
      <c r="C387" s="14" t="e">
        <f>ORÇAMENTO!#REF!</f>
        <v>#REF!</v>
      </c>
      <c r="D387" s="13" t="e">
        <f>ORÇAMENTO!#REF!</f>
        <v>#REF!</v>
      </c>
      <c r="E387" s="95"/>
      <c r="F387" s="96" t="e">
        <f>ORÇAMENTO!#REF!</f>
        <v>#REF!</v>
      </c>
    </row>
    <row r="388" spans="1:6" ht="15.75" x14ac:dyDescent="0.2">
      <c r="A388" s="94" t="e">
        <f>IF(ORÇAMENTO!#REF!="","",ORÇAMENTO!#REF!)</f>
        <v>#REF!</v>
      </c>
      <c r="B388" s="66" t="e">
        <f>ORÇAMENTO!#REF!</f>
        <v>#REF!</v>
      </c>
      <c r="C388" s="14" t="e">
        <f>ORÇAMENTO!#REF!</f>
        <v>#REF!</v>
      </c>
      <c r="D388" s="13" t="e">
        <f>ORÇAMENTO!#REF!</f>
        <v>#REF!</v>
      </c>
      <c r="E388" s="95"/>
      <c r="F388" s="96" t="e">
        <f>ORÇAMENTO!#REF!</f>
        <v>#REF!</v>
      </c>
    </row>
    <row r="389" spans="1:6" ht="15.75" x14ac:dyDescent="0.2">
      <c r="A389" s="94" t="e">
        <f>IF(ORÇAMENTO!#REF!="","",ORÇAMENTO!#REF!)</f>
        <v>#REF!</v>
      </c>
      <c r="B389" s="66" t="e">
        <f>ORÇAMENTO!#REF!</f>
        <v>#REF!</v>
      </c>
      <c r="C389" s="14" t="e">
        <f>ORÇAMENTO!#REF!</f>
        <v>#REF!</v>
      </c>
      <c r="D389" s="13" t="e">
        <f>ORÇAMENTO!#REF!</f>
        <v>#REF!</v>
      </c>
      <c r="E389" s="95"/>
      <c r="F389" s="96" t="e">
        <f>ORÇAMENTO!#REF!</f>
        <v>#REF!</v>
      </c>
    </row>
    <row r="390" spans="1:6" ht="15.75" x14ac:dyDescent="0.2">
      <c r="A390" s="94" t="e">
        <f>IF(ORÇAMENTO!#REF!="","",ORÇAMENTO!#REF!)</f>
        <v>#REF!</v>
      </c>
      <c r="B390" s="66" t="e">
        <f>ORÇAMENTO!#REF!</f>
        <v>#REF!</v>
      </c>
      <c r="C390" s="14" t="e">
        <f>ORÇAMENTO!#REF!</f>
        <v>#REF!</v>
      </c>
      <c r="D390" s="13" t="e">
        <f>ORÇAMENTO!#REF!</f>
        <v>#REF!</v>
      </c>
      <c r="E390" s="95"/>
      <c r="F390" s="96" t="e">
        <f>ORÇAMENTO!#REF!</f>
        <v>#REF!</v>
      </c>
    </row>
    <row r="391" spans="1:6" ht="15.75" x14ac:dyDescent="0.2">
      <c r="A391" s="94" t="e">
        <f>IF(ORÇAMENTO!#REF!="","",ORÇAMENTO!#REF!)</f>
        <v>#REF!</v>
      </c>
      <c r="B391" s="66" t="e">
        <f>ORÇAMENTO!#REF!</f>
        <v>#REF!</v>
      </c>
      <c r="C391" s="14" t="e">
        <f>ORÇAMENTO!#REF!</f>
        <v>#REF!</v>
      </c>
      <c r="D391" s="13" t="e">
        <f>ORÇAMENTO!#REF!</f>
        <v>#REF!</v>
      </c>
      <c r="E391" s="95"/>
      <c r="F391" s="96" t="e">
        <f>ORÇAMENTO!#REF!</f>
        <v>#REF!</v>
      </c>
    </row>
    <row r="392" spans="1:6" ht="15.75" x14ac:dyDescent="0.2">
      <c r="A392" s="94" t="e">
        <f>IF(ORÇAMENTO!#REF!="","",ORÇAMENTO!#REF!)</f>
        <v>#REF!</v>
      </c>
      <c r="B392" s="66" t="e">
        <f>ORÇAMENTO!#REF!</f>
        <v>#REF!</v>
      </c>
      <c r="C392" s="14" t="e">
        <f>ORÇAMENTO!#REF!</f>
        <v>#REF!</v>
      </c>
      <c r="D392" s="13" t="e">
        <f>ORÇAMENTO!#REF!</f>
        <v>#REF!</v>
      </c>
      <c r="E392" s="95"/>
      <c r="F392" s="96" t="e">
        <f>ORÇAMENTO!#REF!</f>
        <v>#REF!</v>
      </c>
    </row>
    <row r="393" spans="1:6" ht="15.75" x14ac:dyDescent="0.2">
      <c r="A393" s="94" t="e">
        <f>IF(ORÇAMENTO!#REF!="","",ORÇAMENTO!#REF!)</f>
        <v>#REF!</v>
      </c>
      <c r="B393" s="66" t="e">
        <f>ORÇAMENTO!#REF!</f>
        <v>#REF!</v>
      </c>
      <c r="C393" s="14" t="e">
        <f>ORÇAMENTO!#REF!</f>
        <v>#REF!</v>
      </c>
      <c r="D393" s="13" t="e">
        <f>ORÇAMENTO!#REF!</f>
        <v>#REF!</v>
      </c>
      <c r="E393" s="95"/>
      <c r="F393" s="96" t="e">
        <f>ORÇAMENTO!#REF!</f>
        <v>#REF!</v>
      </c>
    </row>
    <row r="394" spans="1:6" ht="15.75" x14ac:dyDescent="0.2">
      <c r="A394" s="94" t="e">
        <f>IF(ORÇAMENTO!#REF!="","",ORÇAMENTO!#REF!)</f>
        <v>#REF!</v>
      </c>
      <c r="B394" s="66" t="e">
        <f>ORÇAMENTO!#REF!</f>
        <v>#REF!</v>
      </c>
      <c r="C394" s="14" t="e">
        <f>ORÇAMENTO!#REF!</f>
        <v>#REF!</v>
      </c>
      <c r="D394" s="13" t="e">
        <f>ORÇAMENTO!#REF!</f>
        <v>#REF!</v>
      </c>
      <c r="E394" s="95"/>
      <c r="F394" s="96" t="e">
        <f>ORÇAMENTO!#REF!</f>
        <v>#REF!</v>
      </c>
    </row>
    <row r="395" spans="1:6" ht="15.75" x14ac:dyDescent="0.2">
      <c r="A395" s="94" t="e">
        <f>IF(ORÇAMENTO!#REF!="","",ORÇAMENTO!#REF!)</f>
        <v>#REF!</v>
      </c>
      <c r="B395" s="66" t="e">
        <f>ORÇAMENTO!#REF!</f>
        <v>#REF!</v>
      </c>
      <c r="C395" s="14" t="e">
        <f>ORÇAMENTO!#REF!</f>
        <v>#REF!</v>
      </c>
      <c r="D395" s="13" t="e">
        <f>ORÇAMENTO!#REF!</f>
        <v>#REF!</v>
      </c>
      <c r="E395" s="95"/>
      <c r="F395" s="96" t="e">
        <f>ORÇAMENTO!#REF!</f>
        <v>#REF!</v>
      </c>
    </row>
    <row r="396" spans="1:6" ht="15.75" x14ac:dyDescent="0.2">
      <c r="A396" s="94" t="e">
        <f>IF(ORÇAMENTO!#REF!="","",ORÇAMENTO!#REF!)</f>
        <v>#REF!</v>
      </c>
      <c r="B396" s="66" t="e">
        <f>ORÇAMENTO!#REF!</f>
        <v>#REF!</v>
      </c>
      <c r="C396" s="14" t="e">
        <f>ORÇAMENTO!#REF!</f>
        <v>#REF!</v>
      </c>
      <c r="D396" s="13" t="e">
        <f>ORÇAMENTO!#REF!</f>
        <v>#REF!</v>
      </c>
      <c r="E396" s="95"/>
      <c r="F396" s="96" t="e">
        <f>ORÇAMENTO!#REF!</f>
        <v>#REF!</v>
      </c>
    </row>
    <row r="397" spans="1:6" ht="15.75" x14ac:dyDescent="0.2">
      <c r="A397" s="94" t="e">
        <f>IF(ORÇAMENTO!#REF!="","",ORÇAMENTO!#REF!)</f>
        <v>#REF!</v>
      </c>
      <c r="B397" s="66" t="e">
        <f>ORÇAMENTO!#REF!</f>
        <v>#REF!</v>
      </c>
      <c r="C397" s="14" t="e">
        <f>ORÇAMENTO!#REF!</f>
        <v>#REF!</v>
      </c>
      <c r="D397" s="13" t="e">
        <f>ORÇAMENTO!#REF!</f>
        <v>#REF!</v>
      </c>
      <c r="E397" s="95"/>
      <c r="F397" s="96" t="e">
        <f>ORÇAMENTO!#REF!</f>
        <v>#REF!</v>
      </c>
    </row>
    <row r="398" spans="1:6" ht="15.75" x14ac:dyDescent="0.2">
      <c r="A398" s="94" t="e">
        <f>IF(ORÇAMENTO!#REF!="","",ORÇAMENTO!#REF!)</f>
        <v>#REF!</v>
      </c>
      <c r="B398" s="66" t="e">
        <f>ORÇAMENTO!#REF!</f>
        <v>#REF!</v>
      </c>
      <c r="C398" s="14" t="e">
        <f>ORÇAMENTO!#REF!</f>
        <v>#REF!</v>
      </c>
      <c r="D398" s="13" t="e">
        <f>ORÇAMENTO!#REF!</f>
        <v>#REF!</v>
      </c>
      <c r="E398" s="95"/>
      <c r="F398" s="96" t="e">
        <f>ORÇAMENTO!#REF!</f>
        <v>#REF!</v>
      </c>
    </row>
    <row r="399" spans="1:6" ht="15.75" x14ac:dyDescent="0.2">
      <c r="A399" s="94" t="e">
        <f>IF(ORÇAMENTO!#REF!="","",ORÇAMENTO!#REF!)</f>
        <v>#REF!</v>
      </c>
      <c r="B399" s="66" t="e">
        <f>ORÇAMENTO!#REF!</f>
        <v>#REF!</v>
      </c>
      <c r="C399" s="14" t="e">
        <f>ORÇAMENTO!#REF!</f>
        <v>#REF!</v>
      </c>
      <c r="D399" s="13" t="e">
        <f>ORÇAMENTO!#REF!</f>
        <v>#REF!</v>
      </c>
      <c r="E399" s="95"/>
      <c r="F399" s="96" t="e">
        <f>ORÇAMENTO!#REF!</f>
        <v>#REF!</v>
      </c>
    </row>
    <row r="400" spans="1:6" ht="15.75" x14ac:dyDescent="0.2">
      <c r="A400" s="94" t="e">
        <f>IF(ORÇAMENTO!#REF!="","",ORÇAMENTO!#REF!)</f>
        <v>#REF!</v>
      </c>
      <c r="B400" s="66" t="e">
        <f>ORÇAMENTO!#REF!</f>
        <v>#REF!</v>
      </c>
      <c r="C400" s="14" t="e">
        <f>ORÇAMENTO!#REF!</f>
        <v>#REF!</v>
      </c>
      <c r="D400" s="13" t="e">
        <f>ORÇAMENTO!#REF!</f>
        <v>#REF!</v>
      </c>
      <c r="E400" s="95"/>
      <c r="F400" s="96" t="e">
        <f>ORÇAMENTO!#REF!</f>
        <v>#REF!</v>
      </c>
    </row>
    <row r="401" spans="1:6" ht="15.75" x14ac:dyDescent="0.2">
      <c r="A401" s="94" t="e">
        <f>IF(ORÇAMENTO!#REF!="","",ORÇAMENTO!#REF!)</f>
        <v>#REF!</v>
      </c>
      <c r="B401" s="66" t="e">
        <f>ORÇAMENTO!#REF!</f>
        <v>#REF!</v>
      </c>
      <c r="C401" s="14" t="e">
        <f>ORÇAMENTO!#REF!</f>
        <v>#REF!</v>
      </c>
      <c r="D401" s="13" t="e">
        <f>ORÇAMENTO!#REF!</f>
        <v>#REF!</v>
      </c>
      <c r="E401" s="95"/>
      <c r="F401" s="96" t="e">
        <f>ORÇAMENTO!#REF!</f>
        <v>#REF!</v>
      </c>
    </row>
    <row r="402" spans="1:6" ht="15.75" x14ac:dyDescent="0.2">
      <c r="A402" s="94" t="e">
        <f>IF(ORÇAMENTO!#REF!="","",ORÇAMENTO!#REF!)</f>
        <v>#REF!</v>
      </c>
      <c r="B402" s="66" t="e">
        <f>ORÇAMENTO!#REF!</f>
        <v>#REF!</v>
      </c>
      <c r="C402" s="14" t="e">
        <f>ORÇAMENTO!#REF!</f>
        <v>#REF!</v>
      </c>
      <c r="D402" s="13" t="e">
        <f>ORÇAMENTO!#REF!</f>
        <v>#REF!</v>
      </c>
      <c r="E402" s="95"/>
      <c r="F402" s="96" t="e">
        <f>ORÇAMENTO!#REF!</f>
        <v>#REF!</v>
      </c>
    </row>
    <row r="403" spans="1:6" ht="15.75" x14ac:dyDescent="0.2">
      <c r="A403" s="94" t="e">
        <f>IF(ORÇAMENTO!#REF!="","",ORÇAMENTO!#REF!)</f>
        <v>#REF!</v>
      </c>
      <c r="B403" s="66" t="e">
        <f>ORÇAMENTO!#REF!</f>
        <v>#REF!</v>
      </c>
      <c r="C403" s="14" t="e">
        <f>ORÇAMENTO!#REF!</f>
        <v>#REF!</v>
      </c>
      <c r="D403" s="13" t="e">
        <f>ORÇAMENTO!#REF!</f>
        <v>#REF!</v>
      </c>
      <c r="E403" s="95"/>
      <c r="F403" s="96" t="e">
        <f>ORÇAMENTO!#REF!</f>
        <v>#REF!</v>
      </c>
    </row>
    <row r="404" spans="1:6" ht="15.75" x14ac:dyDescent="0.2">
      <c r="A404" s="94" t="e">
        <f>IF(ORÇAMENTO!#REF!="","",ORÇAMENTO!#REF!)</f>
        <v>#REF!</v>
      </c>
      <c r="B404" s="66" t="e">
        <f>ORÇAMENTO!#REF!</f>
        <v>#REF!</v>
      </c>
      <c r="C404" s="14" t="e">
        <f>ORÇAMENTO!#REF!</f>
        <v>#REF!</v>
      </c>
      <c r="D404" s="13" t="e">
        <f>ORÇAMENTO!#REF!</f>
        <v>#REF!</v>
      </c>
      <c r="E404" s="95"/>
      <c r="F404" s="96" t="e">
        <f>ORÇAMENTO!#REF!</f>
        <v>#REF!</v>
      </c>
    </row>
    <row r="405" spans="1:6" ht="15.75" x14ac:dyDescent="0.2">
      <c r="A405" s="94" t="e">
        <f>IF(ORÇAMENTO!#REF!="","",ORÇAMENTO!#REF!)</f>
        <v>#REF!</v>
      </c>
      <c r="B405" s="66" t="e">
        <f>ORÇAMENTO!#REF!</f>
        <v>#REF!</v>
      </c>
      <c r="C405" s="14" t="e">
        <f>ORÇAMENTO!#REF!</f>
        <v>#REF!</v>
      </c>
      <c r="D405" s="13" t="e">
        <f>ORÇAMENTO!#REF!</f>
        <v>#REF!</v>
      </c>
      <c r="E405" s="95"/>
      <c r="F405" s="96" t="e">
        <f>ORÇAMENTO!#REF!</f>
        <v>#REF!</v>
      </c>
    </row>
    <row r="406" spans="1:6" ht="15.75" x14ac:dyDescent="0.2">
      <c r="A406" s="94" t="e">
        <f>IF(ORÇAMENTO!#REF!="","",ORÇAMENTO!#REF!)</f>
        <v>#REF!</v>
      </c>
      <c r="B406" s="66" t="e">
        <f>ORÇAMENTO!#REF!</f>
        <v>#REF!</v>
      </c>
      <c r="C406" s="14" t="e">
        <f>ORÇAMENTO!#REF!</f>
        <v>#REF!</v>
      </c>
      <c r="D406" s="13" t="e">
        <f>ORÇAMENTO!#REF!</f>
        <v>#REF!</v>
      </c>
      <c r="E406" s="95"/>
      <c r="F406" s="96" t="e">
        <f>ORÇAMENTO!#REF!</f>
        <v>#REF!</v>
      </c>
    </row>
    <row r="407" spans="1:6" ht="15.75" x14ac:dyDescent="0.2">
      <c r="A407" s="94" t="e">
        <f>IF(ORÇAMENTO!#REF!="","",ORÇAMENTO!#REF!)</f>
        <v>#REF!</v>
      </c>
      <c r="B407" s="66" t="e">
        <f>ORÇAMENTO!#REF!</f>
        <v>#REF!</v>
      </c>
      <c r="C407" s="14" t="e">
        <f>ORÇAMENTO!#REF!</f>
        <v>#REF!</v>
      </c>
      <c r="D407" s="13" t="e">
        <f>ORÇAMENTO!#REF!</f>
        <v>#REF!</v>
      </c>
      <c r="E407" s="95"/>
      <c r="F407" s="96" t="e">
        <f>ORÇAMENTO!#REF!</f>
        <v>#REF!</v>
      </c>
    </row>
    <row r="408" spans="1:6" ht="47.25" x14ac:dyDescent="0.2">
      <c r="A408" s="94" t="str">
        <f>IF(ORÇAMENTO!A120="","",ORÇAMENTO!A120)</f>
        <v>9.3</v>
      </c>
      <c r="B408" s="66" t="str">
        <f>ORÇAMENTO!B120</f>
        <v>ED-49602</v>
      </c>
      <c r="C408" s="14" t="str">
        <f>ORÇAMENTO!C120</f>
        <v>PORTA DE ABRIR, MADEIRA DE LEI PRANCHETA PARA PINTURA COMPLETA 80 X 210 CM,COM FERRAGENS EM FERRO LATONADO</v>
      </c>
      <c r="D408" s="13" t="str">
        <f>ORÇAMENTO!D120</f>
        <v>UN</v>
      </c>
      <c r="E408" s="95"/>
      <c r="F408" s="96">
        <f>ORÇAMENTO!E120</f>
        <v>13</v>
      </c>
    </row>
    <row r="409" spans="1:6" ht="15.75" x14ac:dyDescent="0.2">
      <c r="A409" s="94" t="e">
        <f>IF(ORÇAMENTO!#REF!="","",ORÇAMENTO!#REF!)</f>
        <v>#REF!</v>
      </c>
      <c r="B409" s="66" t="e">
        <f>ORÇAMENTO!#REF!</f>
        <v>#REF!</v>
      </c>
      <c r="C409" s="14" t="e">
        <f>ORÇAMENTO!#REF!</f>
        <v>#REF!</v>
      </c>
      <c r="D409" s="13" t="e">
        <f>ORÇAMENTO!#REF!</f>
        <v>#REF!</v>
      </c>
      <c r="E409" s="95"/>
      <c r="F409" s="96" t="e">
        <f>ORÇAMENTO!#REF!</f>
        <v>#REF!</v>
      </c>
    </row>
    <row r="410" spans="1:6" ht="15.75" x14ac:dyDescent="0.2">
      <c r="A410" s="94" t="e">
        <f>IF(ORÇAMENTO!#REF!="","",ORÇAMENTO!#REF!)</f>
        <v>#REF!</v>
      </c>
      <c r="B410" s="66" t="e">
        <f>ORÇAMENTO!#REF!</f>
        <v>#REF!</v>
      </c>
      <c r="C410" s="14" t="e">
        <f>ORÇAMENTO!#REF!</f>
        <v>#REF!</v>
      </c>
      <c r="D410" s="13" t="e">
        <f>ORÇAMENTO!#REF!</f>
        <v>#REF!</v>
      </c>
      <c r="E410" s="95"/>
      <c r="F410" s="96" t="e">
        <f>ORÇAMENTO!#REF!</f>
        <v>#REF!</v>
      </c>
    </row>
    <row r="411" spans="1:6" ht="15.75" x14ac:dyDescent="0.2">
      <c r="A411" s="94" t="e">
        <f>IF(ORÇAMENTO!#REF!="","",ORÇAMENTO!#REF!)</f>
        <v>#REF!</v>
      </c>
      <c r="B411" s="66" t="e">
        <f>ORÇAMENTO!#REF!</f>
        <v>#REF!</v>
      </c>
      <c r="C411" s="14" t="e">
        <f>ORÇAMENTO!#REF!</f>
        <v>#REF!</v>
      </c>
      <c r="D411" s="13" t="e">
        <f>ORÇAMENTO!#REF!</f>
        <v>#REF!</v>
      </c>
      <c r="E411" s="95"/>
      <c r="F411" s="96" t="e">
        <f>ORÇAMENTO!#REF!</f>
        <v>#REF!</v>
      </c>
    </row>
    <row r="412" spans="1:6" ht="15.75" x14ac:dyDescent="0.2">
      <c r="A412" s="94" t="e">
        <f>IF(ORÇAMENTO!#REF!="","",ORÇAMENTO!#REF!)</f>
        <v>#REF!</v>
      </c>
      <c r="B412" s="66" t="e">
        <f>ORÇAMENTO!#REF!</f>
        <v>#REF!</v>
      </c>
      <c r="C412" s="14" t="e">
        <f>ORÇAMENTO!#REF!</f>
        <v>#REF!</v>
      </c>
      <c r="D412" s="13" t="e">
        <f>ORÇAMENTO!#REF!</f>
        <v>#REF!</v>
      </c>
      <c r="E412" s="95"/>
      <c r="F412" s="96" t="e">
        <f>ORÇAMENTO!#REF!</f>
        <v>#REF!</v>
      </c>
    </row>
    <row r="413" spans="1:6" ht="15.75" x14ac:dyDescent="0.2">
      <c r="A413" s="94" t="e">
        <f>IF(ORÇAMENTO!#REF!="","",ORÇAMENTO!#REF!)</f>
        <v>#REF!</v>
      </c>
      <c r="B413" s="66" t="e">
        <f>ORÇAMENTO!#REF!</f>
        <v>#REF!</v>
      </c>
      <c r="C413" s="14" t="e">
        <f>ORÇAMENTO!#REF!</f>
        <v>#REF!</v>
      </c>
      <c r="D413" s="13" t="e">
        <f>ORÇAMENTO!#REF!</f>
        <v>#REF!</v>
      </c>
      <c r="E413" s="95"/>
      <c r="F413" s="96" t="e">
        <f>ORÇAMENTO!#REF!</f>
        <v>#REF!</v>
      </c>
    </row>
    <row r="414" spans="1:6" ht="15.75" x14ac:dyDescent="0.2">
      <c r="A414" s="94" t="e">
        <f>IF(ORÇAMENTO!#REF!="","",ORÇAMENTO!#REF!)</f>
        <v>#REF!</v>
      </c>
      <c r="B414" s="66" t="e">
        <f>ORÇAMENTO!#REF!</f>
        <v>#REF!</v>
      </c>
      <c r="C414" s="14" t="e">
        <f>ORÇAMENTO!#REF!</f>
        <v>#REF!</v>
      </c>
      <c r="D414" s="13" t="e">
        <f>ORÇAMENTO!#REF!</f>
        <v>#REF!</v>
      </c>
      <c r="E414" s="95"/>
      <c r="F414" s="96" t="e">
        <f>ORÇAMENTO!#REF!</f>
        <v>#REF!</v>
      </c>
    </row>
    <row r="415" spans="1:6" ht="15.75" x14ac:dyDescent="0.2">
      <c r="A415" s="94" t="e">
        <f>IF(ORÇAMENTO!#REF!="","",ORÇAMENTO!#REF!)</f>
        <v>#REF!</v>
      </c>
      <c r="B415" s="66" t="e">
        <f>ORÇAMENTO!#REF!</f>
        <v>#REF!</v>
      </c>
      <c r="C415" s="14" t="e">
        <f>ORÇAMENTO!#REF!</f>
        <v>#REF!</v>
      </c>
      <c r="D415" s="13" t="e">
        <f>ORÇAMENTO!#REF!</f>
        <v>#REF!</v>
      </c>
      <c r="E415" s="95"/>
      <c r="F415" s="96" t="e">
        <f>ORÇAMENTO!#REF!</f>
        <v>#REF!</v>
      </c>
    </row>
    <row r="416" spans="1:6" ht="15.75" x14ac:dyDescent="0.2">
      <c r="A416" s="94" t="e">
        <f>IF(ORÇAMENTO!#REF!="","",ORÇAMENTO!#REF!)</f>
        <v>#REF!</v>
      </c>
      <c r="B416" s="66" t="e">
        <f>ORÇAMENTO!#REF!</f>
        <v>#REF!</v>
      </c>
      <c r="C416" s="14" t="e">
        <f>ORÇAMENTO!#REF!</f>
        <v>#REF!</v>
      </c>
      <c r="D416" s="13" t="e">
        <f>ORÇAMENTO!#REF!</f>
        <v>#REF!</v>
      </c>
      <c r="E416" s="95"/>
      <c r="F416" s="96" t="e">
        <f>ORÇAMENTO!#REF!</f>
        <v>#REF!</v>
      </c>
    </row>
    <row r="417" spans="1:6" ht="15.75" x14ac:dyDescent="0.2">
      <c r="A417" s="94" t="e">
        <f>IF(ORÇAMENTO!#REF!="","",ORÇAMENTO!#REF!)</f>
        <v>#REF!</v>
      </c>
      <c r="B417" s="66" t="e">
        <f>ORÇAMENTO!#REF!</f>
        <v>#REF!</v>
      </c>
      <c r="C417" s="14" t="e">
        <f>ORÇAMENTO!#REF!</f>
        <v>#REF!</v>
      </c>
      <c r="D417" s="13" t="e">
        <f>ORÇAMENTO!#REF!</f>
        <v>#REF!</v>
      </c>
      <c r="E417" s="95"/>
      <c r="F417" s="96" t="e">
        <f>ORÇAMENTO!#REF!</f>
        <v>#REF!</v>
      </c>
    </row>
    <row r="418" spans="1:6" ht="15.75" x14ac:dyDescent="0.2">
      <c r="A418" s="94" t="e">
        <f>IF(ORÇAMENTO!#REF!="","",ORÇAMENTO!#REF!)</f>
        <v>#REF!</v>
      </c>
      <c r="B418" s="66" t="e">
        <f>ORÇAMENTO!#REF!</f>
        <v>#REF!</v>
      </c>
      <c r="C418" s="14" t="e">
        <f>ORÇAMENTO!#REF!</f>
        <v>#REF!</v>
      </c>
      <c r="D418" s="13" t="e">
        <f>ORÇAMENTO!#REF!</f>
        <v>#REF!</v>
      </c>
      <c r="E418" s="95"/>
      <c r="F418" s="96" t="e">
        <f>ORÇAMENTO!#REF!</f>
        <v>#REF!</v>
      </c>
    </row>
    <row r="419" spans="1:6" ht="15.75" x14ac:dyDescent="0.2">
      <c r="A419" s="94" t="e">
        <f>IF(ORÇAMENTO!#REF!="","",ORÇAMENTO!#REF!)</f>
        <v>#REF!</v>
      </c>
      <c r="B419" s="66" t="e">
        <f>ORÇAMENTO!#REF!</f>
        <v>#REF!</v>
      </c>
      <c r="C419" s="14" t="e">
        <f>ORÇAMENTO!#REF!</f>
        <v>#REF!</v>
      </c>
      <c r="D419" s="13" t="e">
        <f>ORÇAMENTO!#REF!</f>
        <v>#REF!</v>
      </c>
      <c r="E419" s="95"/>
      <c r="F419" s="96" t="e">
        <f>ORÇAMENTO!#REF!</f>
        <v>#REF!</v>
      </c>
    </row>
    <row r="420" spans="1:6" ht="15.75" x14ac:dyDescent="0.2">
      <c r="A420" s="94" t="e">
        <f>IF(ORÇAMENTO!#REF!="","",ORÇAMENTO!#REF!)</f>
        <v>#REF!</v>
      </c>
      <c r="B420" s="66" t="e">
        <f>ORÇAMENTO!#REF!</f>
        <v>#REF!</v>
      </c>
      <c r="C420" s="14" t="e">
        <f>ORÇAMENTO!#REF!</f>
        <v>#REF!</v>
      </c>
      <c r="D420" s="13" t="e">
        <f>ORÇAMENTO!#REF!</f>
        <v>#REF!</v>
      </c>
      <c r="E420" s="95"/>
      <c r="F420" s="96" t="e">
        <f>ORÇAMENTO!#REF!</f>
        <v>#REF!</v>
      </c>
    </row>
    <row r="421" spans="1:6" ht="15.75" x14ac:dyDescent="0.2">
      <c r="A421" s="94" t="e">
        <f>IF(ORÇAMENTO!#REF!="","",ORÇAMENTO!#REF!)</f>
        <v>#REF!</v>
      </c>
      <c r="B421" s="66" t="e">
        <f>ORÇAMENTO!#REF!</f>
        <v>#REF!</v>
      </c>
      <c r="C421" s="14" t="e">
        <f>ORÇAMENTO!#REF!</f>
        <v>#REF!</v>
      </c>
      <c r="D421" s="13" t="e">
        <f>ORÇAMENTO!#REF!</f>
        <v>#REF!</v>
      </c>
      <c r="E421" s="95"/>
      <c r="F421" s="96" t="e">
        <f>ORÇAMENTO!#REF!</f>
        <v>#REF!</v>
      </c>
    </row>
    <row r="422" spans="1:6" ht="15.75" x14ac:dyDescent="0.2">
      <c r="A422" s="94" t="e">
        <f>IF(ORÇAMENTO!#REF!="","",ORÇAMENTO!#REF!)</f>
        <v>#REF!</v>
      </c>
      <c r="B422" s="66" t="e">
        <f>ORÇAMENTO!#REF!</f>
        <v>#REF!</v>
      </c>
      <c r="C422" s="14" t="e">
        <f>ORÇAMENTO!#REF!</f>
        <v>#REF!</v>
      </c>
      <c r="D422" s="13" t="e">
        <f>ORÇAMENTO!#REF!</f>
        <v>#REF!</v>
      </c>
      <c r="E422" s="95"/>
      <c r="F422" s="96" t="e">
        <f>ORÇAMENTO!#REF!</f>
        <v>#REF!</v>
      </c>
    </row>
    <row r="423" spans="1:6" ht="15.75" x14ac:dyDescent="0.2">
      <c r="A423" s="94" t="e">
        <f>IF(ORÇAMENTO!#REF!="","",ORÇAMENTO!#REF!)</f>
        <v>#REF!</v>
      </c>
      <c r="B423" s="66" t="e">
        <f>ORÇAMENTO!#REF!</f>
        <v>#REF!</v>
      </c>
      <c r="C423" s="14" t="e">
        <f>ORÇAMENTO!#REF!</f>
        <v>#REF!</v>
      </c>
      <c r="D423" s="13" t="e">
        <f>ORÇAMENTO!#REF!</f>
        <v>#REF!</v>
      </c>
      <c r="E423" s="95"/>
      <c r="F423" s="96" t="e">
        <f>ORÇAMENTO!#REF!</f>
        <v>#REF!</v>
      </c>
    </row>
    <row r="424" spans="1:6" ht="15.75" x14ac:dyDescent="0.2">
      <c r="A424" s="94" t="e">
        <f>IF(ORÇAMENTO!#REF!="","",ORÇAMENTO!#REF!)</f>
        <v>#REF!</v>
      </c>
      <c r="B424" s="66" t="e">
        <f>ORÇAMENTO!#REF!</f>
        <v>#REF!</v>
      </c>
      <c r="C424" s="14" t="e">
        <f>ORÇAMENTO!#REF!</f>
        <v>#REF!</v>
      </c>
      <c r="D424" s="13" t="e">
        <f>ORÇAMENTO!#REF!</f>
        <v>#REF!</v>
      </c>
      <c r="E424" s="95"/>
      <c r="F424" s="96" t="e">
        <f>ORÇAMENTO!#REF!</f>
        <v>#REF!</v>
      </c>
    </row>
    <row r="425" spans="1:6" ht="15.75" x14ac:dyDescent="0.2">
      <c r="A425" s="94" t="e">
        <f>IF(ORÇAMENTO!#REF!="","",ORÇAMENTO!#REF!)</f>
        <v>#REF!</v>
      </c>
      <c r="B425" s="66" t="e">
        <f>ORÇAMENTO!#REF!</f>
        <v>#REF!</v>
      </c>
      <c r="C425" s="14" t="e">
        <f>ORÇAMENTO!#REF!</f>
        <v>#REF!</v>
      </c>
      <c r="D425" s="13" t="e">
        <f>ORÇAMENTO!#REF!</f>
        <v>#REF!</v>
      </c>
      <c r="E425" s="95"/>
      <c r="F425" s="96" t="e">
        <f>ORÇAMENTO!#REF!</f>
        <v>#REF!</v>
      </c>
    </row>
    <row r="426" spans="1:6" ht="15.75" x14ac:dyDescent="0.2">
      <c r="A426" s="94" t="e">
        <f>IF(ORÇAMENTO!#REF!="","",ORÇAMENTO!#REF!)</f>
        <v>#REF!</v>
      </c>
      <c r="B426" s="66" t="e">
        <f>ORÇAMENTO!#REF!</f>
        <v>#REF!</v>
      </c>
      <c r="C426" s="14" t="e">
        <f>ORÇAMENTO!#REF!</f>
        <v>#REF!</v>
      </c>
      <c r="D426" s="13" t="e">
        <f>ORÇAMENTO!#REF!</f>
        <v>#REF!</v>
      </c>
      <c r="E426" s="95"/>
      <c r="F426" s="96" t="e">
        <f>ORÇAMENTO!#REF!</f>
        <v>#REF!</v>
      </c>
    </row>
    <row r="427" spans="1:6" ht="15.75" x14ac:dyDescent="0.2">
      <c r="A427" s="94" t="e">
        <f>IF(ORÇAMENTO!#REF!="","",ORÇAMENTO!#REF!)</f>
        <v>#REF!</v>
      </c>
      <c r="B427" s="66" t="e">
        <f>ORÇAMENTO!#REF!</f>
        <v>#REF!</v>
      </c>
      <c r="C427" s="14" t="e">
        <f>ORÇAMENTO!#REF!</f>
        <v>#REF!</v>
      </c>
      <c r="D427" s="13" t="e">
        <f>ORÇAMENTO!#REF!</f>
        <v>#REF!</v>
      </c>
      <c r="E427" s="95"/>
      <c r="F427" s="96" t="e">
        <f>ORÇAMENTO!#REF!</f>
        <v>#REF!</v>
      </c>
    </row>
    <row r="428" spans="1:6" ht="15.75" x14ac:dyDescent="0.2">
      <c r="A428" s="94" t="e">
        <f>IF(ORÇAMENTO!#REF!="","",ORÇAMENTO!#REF!)</f>
        <v>#REF!</v>
      </c>
      <c r="B428" s="66" t="e">
        <f>ORÇAMENTO!#REF!</f>
        <v>#REF!</v>
      </c>
      <c r="C428" s="14" t="e">
        <f>ORÇAMENTO!#REF!</f>
        <v>#REF!</v>
      </c>
      <c r="D428" s="13" t="e">
        <f>ORÇAMENTO!#REF!</f>
        <v>#REF!</v>
      </c>
      <c r="E428" s="95"/>
      <c r="F428" s="96" t="e">
        <f>ORÇAMENTO!#REF!</f>
        <v>#REF!</v>
      </c>
    </row>
    <row r="429" spans="1:6" ht="15.75" x14ac:dyDescent="0.2">
      <c r="A429" s="94" t="e">
        <f>IF(ORÇAMENTO!#REF!="","",ORÇAMENTO!#REF!)</f>
        <v>#REF!</v>
      </c>
      <c r="B429" s="66" t="e">
        <f>ORÇAMENTO!#REF!</f>
        <v>#REF!</v>
      </c>
      <c r="C429" s="14" t="e">
        <f>ORÇAMENTO!#REF!</f>
        <v>#REF!</v>
      </c>
      <c r="D429" s="13" t="e">
        <f>ORÇAMENTO!#REF!</f>
        <v>#REF!</v>
      </c>
      <c r="E429" s="95"/>
      <c r="F429" s="96" t="e">
        <f>ORÇAMENTO!#REF!</f>
        <v>#REF!</v>
      </c>
    </row>
    <row r="430" spans="1:6" ht="63" x14ac:dyDescent="0.2">
      <c r="A430" s="94" t="str">
        <f>IF(ORÇAMENTO!A121="","",ORÇAMENTO!A121)</f>
        <v>9.4</v>
      </c>
      <c r="B430" s="66" t="str">
        <f>ORÇAMENTO!B121</f>
        <v>ED-51155</v>
      </c>
      <c r="C430" s="14" t="str">
        <f>ORÇAMENTO!C121</f>
        <v>VIDRO COMUM LISO INCOLOR, ESP. 3MM, INCLUSIVE FIXAÇÃO E VEDAÇÃO COM GUARNIÇÃO/GAXETA DE BORRACHA NEOPRENE, FORNECIMENTO E INSTALAÇÃO, EXCLUSIVE CAIXILHO/PERFIL</v>
      </c>
      <c r="D430" s="13" t="str">
        <f>ORÇAMENTO!D121</f>
        <v>M2</v>
      </c>
      <c r="E430" s="95"/>
      <c r="F430" s="96">
        <f>ORÇAMENTO!E121</f>
        <v>108.42</v>
      </c>
    </row>
    <row r="431" spans="1:6" ht="5.0999999999999996" customHeight="1" x14ac:dyDescent="0.2">
      <c r="A431" s="18"/>
      <c r="B431" s="19"/>
      <c r="C431" s="20"/>
      <c r="D431" s="19"/>
      <c r="E431" s="21"/>
      <c r="F431" s="22"/>
    </row>
    <row r="432" spans="1:6" ht="5.0999999999999996" customHeight="1" x14ac:dyDescent="0.2">
      <c r="A432" s="33"/>
      <c r="B432" s="34"/>
      <c r="C432" s="34"/>
      <c r="D432" s="35"/>
      <c r="E432" s="39"/>
      <c r="F432" s="44"/>
    </row>
    <row r="433" spans="1:6" ht="15.75" x14ac:dyDescent="0.2">
      <c r="A433" s="88">
        <f>ORÇAMENTO!A124</f>
        <v>10</v>
      </c>
      <c r="B433" s="89"/>
      <c r="C433" s="90" t="str">
        <f>ORÇAMENTO!C124</f>
        <v>PINTURA</v>
      </c>
      <c r="D433" s="91"/>
      <c r="E433" s="92"/>
      <c r="F433" s="93"/>
    </row>
    <row r="434" spans="1:6" s="45" customFormat="1" ht="15.75" x14ac:dyDescent="0.2">
      <c r="A434" s="12" t="str">
        <f>ORÇAMENTO!A125</f>
        <v>10.1</v>
      </c>
      <c r="B434" s="63"/>
      <c r="C434" s="15" t="str">
        <f>ORÇAMENTO!C125</f>
        <v>PINTURA INTERNA E EXTERNA</v>
      </c>
      <c r="D434" s="100"/>
      <c r="E434" s="101"/>
      <c r="F434" s="102"/>
    </row>
    <row r="435" spans="1:6" ht="47.25" x14ac:dyDescent="0.2">
      <c r="A435" s="94" t="str">
        <f>IF(ORÇAMENTO!A126="","",ORÇAMENTO!A126)</f>
        <v>10.1.1</v>
      </c>
      <c r="B435" s="66" t="str">
        <f>ORÇAMENTO!B126</f>
        <v>ED-50514</v>
      </c>
      <c r="C435" s="14" t="str">
        <f>ORÇAMENTO!C126</f>
        <v>PREPARAÇÃO PARA EMASSAMENTO OU PINTURA (LÁTEX/ACRÍLICA) EM PAREDE, INCLUSIVE UMA (1) DEMÃO DE SELADOR ACRÍLICO</v>
      </c>
      <c r="D435" s="13" t="str">
        <f>ORÇAMENTO!D126</f>
        <v>M2</v>
      </c>
      <c r="E435" s="95"/>
      <c r="F435" s="96">
        <f>ORÇAMENTO!E126</f>
        <v>1102.58</v>
      </c>
    </row>
    <row r="436" spans="1:6" ht="15.75" x14ac:dyDescent="0.2">
      <c r="A436" s="94" t="e">
        <f>IF(ORÇAMENTO!#REF!="","",ORÇAMENTO!#REF!)</f>
        <v>#REF!</v>
      </c>
      <c r="B436" s="66" t="e">
        <f>ORÇAMENTO!#REF!</f>
        <v>#REF!</v>
      </c>
      <c r="C436" s="14" t="e">
        <f>ORÇAMENTO!#REF!</f>
        <v>#REF!</v>
      </c>
      <c r="D436" s="13" t="e">
        <f>ORÇAMENTO!#REF!</f>
        <v>#REF!</v>
      </c>
      <c r="E436" s="95"/>
      <c r="F436" s="96" t="e">
        <f>ORÇAMENTO!#REF!</f>
        <v>#REF!</v>
      </c>
    </row>
    <row r="437" spans="1:6" ht="15.75" x14ac:dyDescent="0.2">
      <c r="A437" s="94" t="e">
        <f>IF(ORÇAMENTO!#REF!="","",ORÇAMENTO!#REF!)</f>
        <v>#REF!</v>
      </c>
      <c r="B437" s="66" t="e">
        <f>ORÇAMENTO!#REF!</f>
        <v>#REF!</v>
      </c>
      <c r="C437" s="14" t="e">
        <f>ORÇAMENTO!#REF!</f>
        <v>#REF!</v>
      </c>
      <c r="D437" s="13" t="e">
        <f>ORÇAMENTO!#REF!</f>
        <v>#REF!</v>
      </c>
      <c r="E437" s="95"/>
      <c r="F437" s="96" t="e">
        <f>ORÇAMENTO!#REF!</f>
        <v>#REF!</v>
      </c>
    </row>
    <row r="438" spans="1:6" ht="47.25" x14ac:dyDescent="0.2">
      <c r="A438" s="94" t="str">
        <f>IF(ORÇAMENTO!A127="","",ORÇAMENTO!A127)</f>
        <v>10.1.2</v>
      </c>
      <c r="B438" s="66" t="str">
        <f>ORÇAMENTO!B127</f>
        <v>ED-50486</v>
      </c>
      <c r="C438" s="14" t="str">
        <f>ORÇAMENTO!C127</f>
        <v>EMASSAMENTO EM FORRO DE GESSO COM MASSA CORRIDA (PVA), UMA (1) DEMÃO, INCLUSIVE LIXAMENTO PARA PINTURA</v>
      </c>
      <c r="D438" s="13" t="str">
        <f>ORÇAMENTO!D127</f>
        <v>M2</v>
      </c>
      <c r="E438" s="95"/>
      <c r="F438" s="96">
        <f>ORÇAMENTO!E127</f>
        <v>564.48</v>
      </c>
    </row>
    <row r="439" spans="1:6" ht="15.75" x14ac:dyDescent="0.2">
      <c r="A439" s="94" t="e">
        <f>IF(ORÇAMENTO!#REF!="","",ORÇAMENTO!#REF!)</f>
        <v>#REF!</v>
      </c>
      <c r="B439" s="66" t="e">
        <f>ORÇAMENTO!#REF!</f>
        <v>#REF!</v>
      </c>
      <c r="C439" s="14" t="e">
        <f>ORÇAMENTO!#REF!</f>
        <v>#REF!</v>
      </c>
      <c r="D439" s="13" t="e">
        <f>ORÇAMENTO!#REF!</f>
        <v>#REF!</v>
      </c>
      <c r="E439" s="95"/>
      <c r="F439" s="96" t="e">
        <f>ORÇAMENTO!#REF!</f>
        <v>#REF!</v>
      </c>
    </row>
    <row r="440" spans="1:6" ht="15.75" x14ac:dyDescent="0.2">
      <c r="A440" s="94" t="e">
        <f>IF(ORÇAMENTO!#REF!="","",ORÇAMENTO!#REF!)</f>
        <v>#REF!</v>
      </c>
      <c r="B440" s="66" t="e">
        <f>ORÇAMENTO!#REF!</f>
        <v>#REF!</v>
      </c>
      <c r="C440" s="14" t="e">
        <f>ORÇAMENTO!#REF!</f>
        <v>#REF!</v>
      </c>
      <c r="D440" s="13" t="e">
        <f>ORÇAMENTO!#REF!</f>
        <v>#REF!</v>
      </c>
      <c r="E440" s="95"/>
      <c r="F440" s="96" t="e">
        <f>ORÇAMENTO!#REF!</f>
        <v>#REF!</v>
      </c>
    </row>
    <row r="441" spans="1:6" ht="31.5" x14ac:dyDescent="0.2">
      <c r="A441" s="94" t="str">
        <f>IF(ORÇAMENTO!A128="","",ORÇAMENTO!A128)</f>
        <v>10.1.3</v>
      </c>
      <c r="B441" s="66" t="str">
        <f>ORÇAMENTO!B128</f>
        <v>ED-50478</v>
      </c>
      <c r="C441" s="14" t="str">
        <f>ORÇAMENTO!C128</f>
        <v>EMASSAMENTO EM PAREDE COM MASSA CORRIDA (PVA), DUAS (2) DEMÃOS, INCLUSIVE LIXAMENTO PARA PINTURA</v>
      </c>
      <c r="D441" s="13" t="str">
        <f>ORÇAMENTO!D128</f>
        <v>M2</v>
      </c>
      <c r="E441" s="95"/>
      <c r="F441" s="96">
        <f>ORÇAMENTO!E128</f>
        <v>1102.58</v>
      </c>
    </row>
    <row r="442" spans="1:6" ht="15.75" x14ac:dyDescent="0.2">
      <c r="A442" s="94" t="e">
        <f>IF(ORÇAMENTO!#REF!="","",ORÇAMENTO!#REF!)</f>
        <v>#REF!</v>
      </c>
      <c r="B442" s="66" t="e">
        <f>ORÇAMENTO!#REF!</f>
        <v>#REF!</v>
      </c>
      <c r="C442" s="14" t="e">
        <f>ORÇAMENTO!#REF!</f>
        <v>#REF!</v>
      </c>
      <c r="D442" s="13" t="e">
        <f>ORÇAMENTO!#REF!</f>
        <v>#REF!</v>
      </c>
      <c r="E442" s="95"/>
      <c r="F442" s="96" t="e">
        <f>ORÇAMENTO!#REF!</f>
        <v>#REF!</v>
      </c>
    </row>
    <row r="443" spans="1:6" ht="15.75" x14ac:dyDescent="0.2">
      <c r="A443" s="94" t="e">
        <f>IF(ORÇAMENTO!#REF!="","",ORÇAMENTO!#REF!)</f>
        <v>#REF!</v>
      </c>
      <c r="B443" s="66" t="e">
        <f>ORÇAMENTO!#REF!</f>
        <v>#REF!</v>
      </c>
      <c r="C443" s="14" t="e">
        <f>ORÇAMENTO!#REF!</f>
        <v>#REF!</v>
      </c>
      <c r="D443" s="13" t="e">
        <f>ORÇAMENTO!#REF!</f>
        <v>#REF!</v>
      </c>
      <c r="E443" s="95"/>
      <c r="F443" s="96" t="e">
        <f>ORÇAMENTO!#REF!</f>
        <v>#REF!</v>
      </c>
    </row>
    <row r="444" spans="1:6" ht="15.75" x14ac:dyDescent="0.2">
      <c r="A444" s="94" t="e">
        <f>IF(ORÇAMENTO!#REF!="","",ORÇAMENTO!#REF!)</f>
        <v>#REF!</v>
      </c>
      <c r="B444" s="66" t="e">
        <f>ORÇAMENTO!#REF!</f>
        <v>#REF!</v>
      </c>
      <c r="C444" s="14" t="e">
        <f>ORÇAMENTO!#REF!</f>
        <v>#REF!</v>
      </c>
      <c r="D444" s="13" t="e">
        <f>ORÇAMENTO!#REF!</f>
        <v>#REF!</v>
      </c>
      <c r="E444" s="95"/>
      <c r="F444" s="96" t="e">
        <f>ORÇAMENTO!#REF!</f>
        <v>#REF!</v>
      </c>
    </row>
    <row r="445" spans="1:6" ht="47.25" x14ac:dyDescent="0.2">
      <c r="A445" s="94" t="str">
        <f>IF(ORÇAMENTO!A129="","",ORÇAMENTO!A129)</f>
        <v>10.1.4</v>
      </c>
      <c r="B445" s="66" t="str">
        <f>ORÇAMENTO!B129</f>
        <v>ED-50498</v>
      </c>
      <c r="C445" s="14" t="str">
        <f>ORÇAMENTO!C129</f>
        <v>PINTURA LÁTEX (PVA) EM PAREDE, DUAS (2) DEMÃOS, EXCLUSIVE SELADOR ACRÍLICO E MASSA ACRÍLICA/CORRIDA (PVA)</v>
      </c>
      <c r="D445" s="13" t="str">
        <f>ORÇAMENTO!D129</f>
        <v>M2</v>
      </c>
      <c r="E445" s="95"/>
      <c r="F445" s="96">
        <f>ORÇAMENTO!E129</f>
        <v>1102.58</v>
      </c>
    </row>
    <row r="446" spans="1:6" ht="15.75" x14ac:dyDescent="0.2">
      <c r="A446" s="94" t="e">
        <f>IF(ORÇAMENTO!#REF!="","",ORÇAMENTO!#REF!)</f>
        <v>#REF!</v>
      </c>
      <c r="B446" s="66" t="e">
        <f>ORÇAMENTO!#REF!</f>
        <v>#REF!</v>
      </c>
      <c r="C446" s="14" t="e">
        <f>ORÇAMENTO!#REF!</f>
        <v>#REF!</v>
      </c>
      <c r="D446" s="13" t="e">
        <f>ORÇAMENTO!#REF!</f>
        <v>#REF!</v>
      </c>
      <c r="E446" s="95"/>
      <c r="F446" s="96" t="e">
        <f>ORÇAMENTO!#REF!</f>
        <v>#REF!</v>
      </c>
    </row>
    <row r="447" spans="1:6" ht="15.75" x14ac:dyDescent="0.2">
      <c r="A447" s="94" t="e">
        <f>IF(ORÇAMENTO!#REF!="","",ORÇAMENTO!#REF!)</f>
        <v>#REF!</v>
      </c>
      <c r="B447" s="66" t="e">
        <f>ORÇAMENTO!#REF!</f>
        <v>#REF!</v>
      </c>
      <c r="C447" s="14" t="e">
        <f>ORÇAMENTO!#REF!</f>
        <v>#REF!</v>
      </c>
      <c r="D447" s="13" t="e">
        <f>ORÇAMENTO!#REF!</f>
        <v>#REF!</v>
      </c>
      <c r="E447" s="95"/>
      <c r="F447" s="96" t="e">
        <f>ORÇAMENTO!#REF!</f>
        <v>#REF!</v>
      </c>
    </row>
    <row r="448" spans="1:6" ht="15.75" x14ac:dyDescent="0.2">
      <c r="A448" s="94" t="e">
        <f>IF(ORÇAMENTO!#REF!="","",ORÇAMENTO!#REF!)</f>
        <v>#REF!</v>
      </c>
      <c r="B448" s="66" t="e">
        <f>ORÇAMENTO!#REF!</f>
        <v>#REF!</v>
      </c>
      <c r="C448" s="14" t="e">
        <f>ORÇAMENTO!#REF!</f>
        <v>#REF!</v>
      </c>
      <c r="D448" s="13" t="e">
        <f>ORÇAMENTO!#REF!</f>
        <v>#REF!</v>
      </c>
      <c r="E448" s="95"/>
      <c r="F448" s="96" t="e">
        <f>ORÇAMENTO!#REF!</f>
        <v>#REF!</v>
      </c>
    </row>
    <row r="449" spans="1:6" ht="15.75" x14ac:dyDescent="0.2">
      <c r="A449" s="94" t="e">
        <f>IF(ORÇAMENTO!#REF!="","",ORÇAMENTO!#REF!)</f>
        <v>#REF!</v>
      </c>
      <c r="B449" s="66" t="e">
        <f>ORÇAMENTO!#REF!</f>
        <v>#REF!</v>
      </c>
      <c r="C449" s="14" t="e">
        <f>ORÇAMENTO!#REF!</f>
        <v>#REF!</v>
      </c>
      <c r="D449" s="13" t="e">
        <f>ORÇAMENTO!#REF!</f>
        <v>#REF!</v>
      </c>
      <c r="E449" s="95"/>
      <c r="F449" s="96" t="e">
        <f>ORÇAMENTO!#REF!</f>
        <v>#REF!</v>
      </c>
    </row>
    <row r="450" spans="1:6" ht="15.75" x14ac:dyDescent="0.2">
      <c r="A450" s="94" t="e">
        <f>IF(ORÇAMENTO!#REF!="","",ORÇAMENTO!#REF!)</f>
        <v>#REF!</v>
      </c>
      <c r="B450" s="66" t="e">
        <f>ORÇAMENTO!#REF!</f>
        <v>#REF!</v>
      </c>
      <c r="C450" s="14" t="e">
        <f>ORÇAMENTO!#REF!</f>
        <v>#REF!</v>
      </c>
      <c r="D450" s="13" t="e">
        <f>ORÇAMENTO!#REF!</f>
        <v>#REF!</v>
      </c>
      <c r="E450" s="95"/>
      <c r="F450" s="96" t="e">
        <f>ORÇAMENTO!#REF!</f>
        <v>#REF!</v>
      </c>
    </row>
    <row r="451" spans="1:6" ht="15.75" x14ac:dyDescent="0.2">
      <c r="A451" s="94" t="e">
        <f>IF(ORÇAMENTO!#REF!="","",ORÇAMENTO!#REF!)</f>
        <v>#REF!</v>
      </c>
      <c r="B451" s="66" t="e">
        <f>ORÇAMENTO!#REF!</f>
        <v>#REF!</v>
      </c>
      <c r="C451" s="14" t="e">
        <f>ORÇAMENTO!#REF!</f>
        <v>#REF!</v>
      </c>
      <c r="D451" s="13" t="e">
        <f>ORÇAMENTO!#REF!</f>
        <v>#REF!</v>
      </c>
      <c r="E451" s="95"/>
      <c r="F451" s="96" t="e">
        <f>ORÇAMENTO!#REF!</f>
        <v>#REF!</v>
      </c>
    </row>
    <row r="452" spans="1:6" ht="47.25" x14ac:dyDescent="0.2">
      <c r="A452" s="94" t="str">
        <f>IF(ORÇAMENTO!A130="","",ORÇAMENTO!A130)</f>
        <v>10.1.5</v>
      </c>
      <c r="B452" s="66" t="str">
        <f>ORÇAMENTO!B130</f>
        <v>ED-50451</v>
      </c>
      <c r="C452" s="14" t="str">
        <f>ORÇAMENTO!C130</f>
        <v>PINTURA ACRÍLICA EM PAREDE, DUAS (2) DEMÃOS, EXCLUSIVE SELADOR ACRÍLICO E MASSA ACRÍLICA/CORRIDA (PVA)</v>
      </c>
      <c r="D452" s="13" t="str">
        <f>ORÇAMENTO!D130</f>
        <v>M2</v>
      </c>
      <c r="E452" s="95"/>
      <c r="F452" s="96">
        <f>ORÇAMENTO!E130</f>
        <v>577.96</v>
      </c>
    </row>
    <row r="453" spans="1:6" ht="15.75" x14ac:dyDescent="0.2">
      <c r="A453" s="94" t="e">
        <f>IF(ORÇAMENTO!#REF!="","",ORÇAMENTO!#REF!)</f>
        <v>#REF!</v>
      </c>
      <c r="B453" s="66" t="e">
        <f>ORÇAMENTO!#REF!</f>
        <v>#REF!</v>
      </c>
      <c r="C453" s="14" t="e">
        <f>ORÇAMENTO!#REF!</f>
        <v>#REF!</v>
      </c>
      <c r="D453" s="13" t="e">
        <f>ORÇAMENTO!#REF!</f>
        <v>#REF!</v>
      </c>
      <c r="E453" s="95"/>
      <c r="F453" s="96" t="e">
        <f>ORÇAMENTO!#REF!</f>
        <v>#REF!</v>
      </c>
    </row>
    <row r="454" spans="1:6" ht="15.75" x14ac:dyDescent="0.2">
      <c r="A454" s="94" t="e">
        <f>IF(ORÇAMENTO!#REF!="","",ORÇAMENTO!#REF!)</f>
        <v>#REF!</v>
      </c>
      <c r="B454" s="66" t="e">
        <f>ORÇAMENTO!#REF!</f>
        <v>#REF!</v>
      </c>
      <c r="C454" s="14" t="e">
        <f>ORÇAMENTO!#REF!</f>
        <v>#REF!</v>
      </c>
      <c r="D454" s="13" t="e">
        <f>ORÇAMENTO!#REF!</f>
        <v>#REF!</v>
      </c>
      <c r="E454" s="95"/>
      <c r="F454" s="96" t="e">
        <f>ORÇAMENTO!#REF!</f>
        <v>#REF!</v>
      </c>
    </row>
    <row r="455" spans="1:6" ht="15.75" x14ac:dyDescent="0.2">
      <c r="A455" s="94" t="e">
        <f>IF(ORÇAMENTO!#REF!="","",ORÇAMENTO!#REF!)</f>
        <v>#REF!</v>
      </c>
      <c r="B455" s="66" t="e">
        <f>ORÇAMENTO!#REF!</f>
        <v>#REF!</v>
      </c>
      <c r="C455" s="14" t="e">
        <f>ORÇAMENTO!#REF!</f>
        <v>#REF!</v>
      </c>
      <c r="D455" s="13" t="e">
        <f>ORÇAMENTO!#REF!</f>
        <v>#REF!</v>
      </c>
      <c r="E455" s="95"/>
      <c r="F455" s="96" t="e">
        <f>ORÇAMENTO!#REF!</f>
        <v>#REF!</v>
      </c>
    </row>
    <row r="456" spans="1:6" ht="15.75" x14ac:dyDescent="0.2">
      <c r="A456" s="94" t="e">
        <f>IF(ORÇAMENTO!#REF!="","",ORÇAMENTO!#REF!)</f>
        <v>#REF!</v>
      </c>
      <c r="B456" s="66" t="e">
        <f>ORÇAMENTO!#REF!</f>
        <v>#REF!</v>
      </c>
      <c r="C456" s="14" t="e">
        <f>ORÇAMENTO!#REF!</f>
        <v>#REF!</v>
      </c>
      <c r="D456" s="13" t="e">
        <f>ORÇAMENTO!#REF!</f>
        <v>#REF!</v>
      </c>
      <c r="E456" s="95"/>
      <c r="F456" s="96" t="e">
        <f>ORÇAMENTO!#REF!</f>
        <v>#REF!</v>
      </c>
    </row>
    <row r="457" spans="1:6" ht="15.75" x14ac:dyDescent="0.2">
      <c r="A457" s="94" t="e">
        <f>IF(ORÇAMENTO!#REF!="","",ORÇAMENTO!#REF!)</f>
        <v>#REF!</v>
      </c>
      <c r="B457" s="66" t="e">
        <f>ORÇAMENTO!#REF!</f>
        <v>#REF!</v>
      </c>
      <c r="C457" s="14" t="e">
        <f>ORÇAMENTO!#REF!</f>
        <v>#REF!</v>
      </c>
      <c r="D457" s="13" t="e">
        <f>ORÇAMENTO!#REF!</f>
        <v>#REF!</v>
      </c>
      <c r="E457" s="95"/>
      <c r="F457" s="96" t="e">
        <f>ORÇAMENTO!#REF!</f>
        <v>#REF!</v>
      </c>
    </row>
    <row r="458" spans="1:6" ht="15.75" x14ac:dyDescent="0.2">
      <c r="A458" s="94" t="e">
        <f>IF(ORÇAMENTO!#REF!="","",ORÇAMENTO!#REF!)</f>
        <v>#REF!</v>
      </c>
      <c r="B458" s="66" t="e">
        <f>ORÇAMENTO!#REF!</f>
        <v>#REF!</v>
      </c>
      <c r="C458" s="14" t="e">
        <f>ORÇAMENTO!#REF!</f>
        <v>#REF!</v>
      </c>
      <c r="D458" s="13" t="e">
        <f>ORÇAMENTO!#REF!</f>
        <v>#REF!</v>
      </c>
      <c r="E458" s="95"/>
      <c r="F458" s="96" t="e">
        <f>ORÇAMENTO!#REF!</f>
        <v>#REF!</v>
      </c>
    </row>
    <row r="459" spans="1:6" ht="15.75" x14ac:dyDescent="0.2">
      <c r="A459" s="94" t="e">
        <f>IF(ORÇAMENTO!#REF!="","",ORÇAMENTO!#REF!)</f>
        <v>#REF!</v>
      </c>
      <c r="B459" s="66" t="e">
        <f>ORÇAMENTO!#REF!</f>
        <v>#REF!</v>
      </c>
      <c r="C459" s="14" t="e">
        <f>ORÇAMENTO!#REF!</f>
        <v>#REF!</v>
      </c>
      <c r="D459" s="13" t="e">
        <f>ORÇAMENTO!#REF!</f>
        <v>#REF!</v>
      </c>
      <c r="E459" s="95"/>
      <c r="F459" s="96" t="e">
        <f>ORÇAMENTO!#REF!</f>
        <v>#REF!</v>
      </c>
    </row>
    <row r="460" spans="1:6" ht="15.75" x14ac:dyDescent="0.2">
      <c r="A460" s="94" t="e">
        <f>IF(ORÇAMENTO!#REF!="","",ORÇAMENTO!#REF!)</f>
        <v>#REF!</v>
      </c>
      <c r="B460" s="66" t="e">
        <f>ORÇAMENTO!#REF!</f>
        <v>#REF!</v>
      </c>
      <c r="C460" s="14" t="e">
        <f>ORÇAMENTO!#REF!</f>
        <v>#REF!</v>
      </c>
      <c r="D460" s="13" t="e">
        <f>ORÇAMENTO!#REF!</f>
        <v>#REF!</v>
      </c>
      <c r="E460" s="95"/>
      <c r="F460" s="96" t="e">
        <f>ORÇAMENTO!#REF!</f>
        <v>#REF!</v>
      </c>
    </row>
    <row r="461" spans="1:6" ht="15.75" x14ac:dyDescent="0.2">
      <c r="A461" s="94" t="e">
        <f>IF(ORÇAMENTO!#REF!="","",ORÇAMENTO!#REF!)</f>
        <v>#REF!</v>
      </c>
      <c r="B461" s="66" t="e">
        <f>ORÇAMENTO!#REF!</f>
        <v>#REF!</v>
      </c>
      <c r="C461" s="14" t="e">
        <f>ORÇAMENTO!#REF!</f>
        <v>#REF!</v>
      </c>
      <c r="D461" s="13" t="e">
        <f>ORÇAMENTO!#REF!</f>
        <v>#REF!</v>
      </c>
      <c r="E461" s="95"/>
      <c r="F461" s="96" t="e">
        <f>ORÇAMENTO!#REF!</f>
        <v>#REF!</v>
      </c>
    </row>
    <row r="462" spans="1:6" ht="15.75" x14ac:dyDescent="0.2">
      <c r="A462" s="94" t="e">
        <f>IF(ORÇAMENTO!#REF!="","",ORÇAMENTO!#REF!)</f>
        <v>#REF!</v>
      </c>
      <c r="B462" s="66" t="e">
        <f>ORÇAMENTO!#REF!</f>
        <v>#REF!</v>
      </c>
      <c r="C462" s="14" t="e">
        <f>ORÇAMENTO!#REF!</f>
        <v>#REF!</v>
      </c>
      <c r="D462" s="13" t="e">
        <f>ORÇAMENTO!#REF!</f>
        <v>#REF!</v>
      </c>
      <c r="E462" s="95"/>
      <c r="F462" s="96" t="e">
        <f>ORÇAMENTO!#REF!</f>
        <v>#REF!</v>
      </c>
    </row>
    <row r="463" spans="1:6" ht="15.75" x14ac:dyDescent="0.2">
      <c r="A463" s="94" t="e">
        <f>IF(ORÇAMENTO!#REF!="","",ORÇAMENTO!#REF!)</f>
        <v>#REF!</v>
      </c>
      <c r="B463" s="66" t="e">
        <f>ORÇAMENTO!#REF!</f>
        <v>#REF!</v>
      </c>
      <c r="C463" s="14" t="e">
        <f>ORÇAMENTO!#REF!</f>
        <v>#REF!</v>
      </c>
      <c r="D463" s="13" t="e">
        <f>ORÇAMENTO!#REF!</f>
        <v>#REF!</v>
      </c>
      <c r="E463" s="95"/>
      <c r="F463" s="96" t="e">
        <f>ORÇAMENTO!#REF!</f>
        <v>#REF!</v>
      </c>
    </row>
    <row r="464" spans="1:6" ht="15.75" x14ac:dyDescent="0.2">
      <c r="A464" s="94" t="e">
        <f>IF(ORÇAMENTO!#REF!="","",ORÇAMENTO!#REF!)</f>
        <v>#REF!</v>
      </c>
      <c r="B464" s="66" t="e">
        <f>ORÇAMENTO!#REF!</f>
        <v>#REF!</v>
      </c>
      <c r="C464" s="14" t="e">
        <f>ORÇAMENTO!#REF!</f>
        <v>#REF!</v>
      </c>
      <c r="D464" s="13" t="e">
        <f>ORÇAMENTO!#REF!</f>
        <v>#REF!</v>
      </c>
      <c r="E464" s="95"/>
      <c r="F464" s="96" t="e">
        <f>ORÇAMENTO!#REF!</f>
        <v>#REF!</v>
      </c>
    </row>
    <row r="465" spans="1:6" ht="15.75" x14ac:dyDescent="0.2">
      <c r="A465" s="94" t="e">
        <f>IF(ORÇAMENTO!#REF!="","",ORÇAMENTO!#REF!)</f>
        <v>#REF!</v>
      </c>
      <c r="B465" s="66" t="e">
        <f>ORÇAMENTO!#REF!</f>
        <v>#REF!</v>
      </c>
      <c r="C465" s="14" t="e">
        <f>ORÇAMENTO!#REF!</f>
        <v>#REF!</v>
      </c>
      <c r="D465" s="13" t="e">
        <f>ORÇAMENTO!#REF!</f>
        <v>#REF!</v>
      </c>
      <c r="E465" s="95"/>
      <c r="F465" s="96" t="e">
        <f>ORÇAMENTO!#REF!</f>
        <v>#REF!</v>
      </c>
    </row>
    <row r="466" spans="1:6" ht="15.75" x14ac:dyDescent="0.2">
      <c r="A466" s="94" t="e">
        <f>IF(ORÇAMENTO!#REF!="","",ORÇAMENTO!#REF!)</f>
        <v>#REF!</v>
      </c>
      <c r="B466" s="66" t="e">
        <f>ORÇAMENTO!#REF!</f>
        <v>#REF!</v>
      </c>
      <c r="C466" s="14" t="e">
        <f>ORÇAMENTO!#REF!</f>
        <v>#REF!</v>
      </c>
      <c r="D466" s="13" t="e">
        <f>ORÇAMENTO!#REF!</f>
        <v>#REF!</v>
      </c>
      <c r="E466" s="95"/>
      <c r="F466" s="96" t="e">
        <f>ORÇAMENTO!#REF!</f>
        <v>#REF!</v>
      </c>
    </row>
    <row r="467" spans="1:6" ht="15.75" x14ac:dyDescent="0.2">
      <c r="A467" s="94" t="e">
        <f>IF(ORÇAMENTO!#REF!="","",ORÇAMENTO!#REF!)</f>
        <v>#REF!</v>
      </c>
      <c r="B467" s="66" t="e">
        <f>ORÇAMENTO!#REF!</f>
        <v>#REF!</v>
      </c>
      <c r="C467" s="14" t="e">
        <f>ORÇAMENTO!#REF!</f>
        <v>#REF!</v>
      </c>
      <c r="D467" s="13" t="e">
        <f>ORÇAMENTO!#REF!</f>
        <v>#REF!</v>
      </c>
      <c r="E467" s="95"/>
      <c r="F467" s="96" t="e">
        <f>ORÇAMENTO!#REF!</f>
        <v>#REF!</v>
      </c>
    </row>
    <row r="468" spans="1:6" ht="5.0999999999999996" customHeight="1" x14ac:dyDescent="0.2">
      <c r="A468" s="18"/>
      <c r="B468" s="19"/>
      <c r="C468" s="20"/>
      <c r="D468" s="19"/>
      <c r="E468" s="21"/>
      <c r="F468" s="22"/>
    </row>
    <row r="469" spans="1:6" ht="5.0999999999999996" customHeight="1" x14ac:dyDescent="0.2">
      <c r="A469" s="33"/>
      <c r="B469" s="34"/>
      <c r="C469" s="34"/>
      <c r="D469" s="35"/>
      <c r="E469" s="39"/>
      <c r="F469" s="44"/>
    </row>
    <row r="470" spans="1:6" s="45" customFormat="1" ht="15.75" x14ac:dyDescent="0.2">
      <c r="A470" s="12" t="str">
        <f>IF(ORÇAMENTO!A134="","",ORÇAMENTO!A134)</f>
        <v>10.2</v>
      </c>
      <c r="B470" s="63"/>
      <c r="C470" s="15" t="str">
        <f>ORÇAMENTO!C134</f>
        <v>PINTURA DE PISO E SINALIZAÇÃO</v>
      </c>
      <c r="D470" s="100"/>
      <c r="E470" s="101"/>
      <c r="F470" s="102"/>
    </row>
    <row r="471" spans="1:6" ht="15.75" x14ac:dyDescent="0.2">
      <c r="A471" s="94" t="e">
        <f>IF(ORÇAMENTO!#REF!="","",ORÇAMENTO!#REF!)</f>
        <v>#REF!</v>
      </c>
      <c r="B471" s="66" t="e">
        <f>ORÇAMENTO!#REF!</f>
        <v>#REF!</v>
      </c>
      <c r="C471" s="14" t="e">
        <f>ORÇAMENTO!#REF!</f>
        <v>#REF!</v>
      </c>
      <c r="D471" s="13" t="e">
        <f>ORÇAMENTO!#REF!</f>
        <v>#REF!</v>
      </c>
      <c r="E471" s="95"/>
      <c r="F471" s="96" t="e">
        <f>ORÇAMENTO!#REF!</f>
        <v>#REF!</v>
      </c>
    </row>
    <row r="472" spans="1:6" ht="15.75" x14ac:dyDescent="0.2">
      <c r="A472" s="94" t="e">
        <f>IF(ORÇAMENTO!#REF!="","",ORÇAMENTO!#REF!)</f>
        <v>#REF!</v>
      </c>
      <c r="B472" s="66" t="e">
        <f>ORÇAMENTO!#REF!</f>
        <v>#REF!</v>
      </c>
      <c r="C472" s="14" t="e">
        <f>ORÇAMENTO!#REF!</f>
        <v>#REF!</v>
      </c>
      <c r="D472" s="13" t="e">
        <f>ORÇAMENTO!#REF!</f>
        <v>#REF!</v>
      </c>
      <c r="E472" s="95"/>
      <c r="F472" s="96" t="e">
        <f>ORÇAMENTO!#REF!</f>
        <v>#REF!</v>
      </c>
    </row>
    <row r="473" spans="1:6" ht="15.75" x14ac:dyDescent="0.2">
      <c r="A473" s="94" t="e">
        <f>IF(ORÇAMENTO!#REF!="","",ORÇAMENTO!#REF!)</f>
        <v>#REF!</v>
      </c>
      <c r="B473" s="66" t="e">
        <f>ORÇAMENTO!#REF!</f>
        <v>#REF!</v>
      </c>
      <c r="C473" s="14" t="e">
        <f>ORÇAMENTO!#REF!</f>
        <v>#REF!</v>
      </c>
      <c r="D473" s="13" t="e">
        <f>ORÇAMENTO!#REF!</f>
        <v>#REF!</v>
      </c>
      <c r="E473" s="95"/>
      <c r="F473" s="96" t="e">
        <f>ORÇAMENTO!#REF!</f>
        <v>#REF!</v>
      </c>
    </row>
    <row r="474" spans="1:6" ht="15.75" x14ac:dyDescent="0.2">
      <c r="A474" s="94" t="e">
        <f>IF(ORÇAMENTO!#REF!="","",ORÇAMENTO!#REF!)</f>
        <v>#REF!</v>
      </c>
      <c r="B474" s="66" t="e">
        <f>ORÇAMENTO!#REF!</f>
        <v>#REF!</v>
      </c>
      <c r="C474" s="14" t="e">
        <f>ORÇAMENTO!#REF!</f>
        <v>#REF!</v>
      </c>
      <c r="D474" s="13" t="e">
        <f>ORÇAMENTO!#REF!</f>
        <v>#REF!</v>
      </c>
      <c r="E474" s="95"/>
      <c r="F474" s="96" t="e">
        <f>ORÇAMENTO!#REF!</f>
        <v>#REF!</v>
      </c>
    </row>
    <row r="475" spans="1:6" ht="15.75" x14ac:dyDescent="0.2">
      <c r="A475" s="94" t="e">
        <f>IF(ORÇAMENTO!#REF!="","",ORÇAMENTO!#REF!)</f>
        <v>#REF!</v>
      </c>
      <c r="B475" s="66" t="e">
        <f>ORÇAMENTO!#REF!</f>
        <v>#REF!</v>
      </c>
      <c r="C475" s="14" t="e">
        <f>ORÇAMENTO!#REF!</f>
        <v>#REF!</v>
      </c>
      <c r="D475" s="13" t="e">
        <f>ORÇAMENTO!#REF!</f>
        <v>#REF!</v>
      </c>
      <c r="E475" s="95"/>
      <c r="F475" s="96" t="e">
        <f>ORÇAMENTO!#REF!</f>
        <v>#REF!</v>
      </c>
    </row>
    <row r="476" spans="1:6" ht="15.75" x14ac:dyDescent="0.2">
      <c r="A476" s="94" t="e">
        <f>IF(ORÇAMENTO!#REF!="","",ORÇAMENTO!#REF!)</f>
        <v>#REF!</v>
      </c>
      <c r="B476" s="66" t="e">
        <f>ORÇAMENTO!#REF!</f>
        <v>#REF!</v>
      </c>
      <c r="C476" s="14" t="e">
        <f>ORÇAMENTO!#REF!</f>
        <v>#REF!</v>
      </c>
      <c r="D476" s="13" t="e">
        <f>ORÇAMENTO!#REF!</f>
        <v>#REF!</v>
      </c>
      <c r="E476" s="95"/>
      <c r="F476" s="96" t="e">
        <f>ORÇAMENTO!#REF!</f>
        <v>#REF!</v>
      </c>
    </row>
    <row r="477" spans="1:6" ht="31.5" x14ac:dyDescent="0.2">
      <c r="A477" s="94" t="str">
        <f>IF(ORÇAMENTO!A136="","",ORÇAMENTO!A136)</f>
        <v>10.2.2</v>
      </c>
      <c r="B477" s="66" t="str">
        <f>ORÇAMENTO!B136</f>
        <v>ED-50513</v>
      </c>
      <c r="C477" s="14" t="str">
        <f>ORÇAMENTO!C136</f>
        <v>PINTURA COM RESINA ACRÍLICA EM CONCRETO, DUAS (2) DEMÃOS, INCLUSIVE UMA (1) DEMÃO DE SELADOR ACRÍLICO</v>
      </c>
      <c r="D477" s="13" t="str">
        <f>ORÇAMENTO!D136</f>
        <v>M2</v>
      </c>
      <c r="E477" s="95"/>
      <c r="F477" s="96">
        <f>ORÇAMENTO!E136</f>
        <v>727.2</v>
      </c>
    </row>
    <row r="478" spans="1:6" ht="15.75" x14ac:dyDescent="0.2">
      <c r="A478" s="94" t="e">
        <f>IF(ORÇAMENTO!#REF!="","",ORÇAMENTO!#REF!)</f>
        <v>#REF!</v>
      </c>
      <c r="B478" s="66" t="e">
        <f>ORÇAMENTO!#REF!</f>
        <v>#REF!</v>
      </c>
      <c r="C478" s="14" t="e">
        <f>ORÇAMENTO!#REF!</f>
        <v>#REF!</v>
      </c>
      <c r="D478" s="13" t="e">
        <f>ORÇAMENTO!#REF!</f>
        <v>#REF!</v>
      </c>
      <c r="E478" s="95"/>
      <c r="F478" s="96" t="e">
        <f>ORÇAMENTO!#REF!</f>
        <v>#REF!</v>
      </c>
    </row>
    <row r="479" spans="1:6" ht="15.75" x14ac:dyDescent="0.2">
      <c r="A479" s="94" t="e">
        <f>IF(ORÇAMENTO!#REF!="","",ORÇAMENTO!#REF!)</f>
        <v>#REF!</v>
      </c>
      <c r="B479" s="66" t="e">
        <f>ORÇAMENTO!#REF!</f>
        <v>#REF!</v>
      </c>
      <c r="C479" s="14" t="e">
        <f>ORÇAMENTO!#REF!</f>
        <v>#REF!</v>
      </c>
      <c r="D479" s="13" t="e">
        <f>ORÇAMENTO!#REF!</f>
        <v>#REF!</v>
      </c>
      <c r="E479" s="95"/>
      <c r="F479" s="96" t="e">
        <f>ORÇAMENTO!#REF!</f>
        <v>#REF!</v>
      </c>
    </row>
    <row r="480" spans="1:6" ht="15.75" x14ac:dyDescent="0.2">
      <c r="A480" s="94" t="e">
        <f>IF(ORÇAMENTO!#REF!="","",ORÇAMENTO!#REF!)</f>
        <v>#REF!</v>
      </c>
      <c r="B480" s="66" t="e">
        <f>ORÇAMENTO!#REF!</f>
        <v>#REF!</v>
      </c>
      <c r="C480" s="14" t="e">
        <f>ORÇAMENTO!#REF!</f>
        <v>#REF!</v>
      </c>
      <c r="D480" s="13" t="e">
        <f>ORÇAMENTO!#REF!</f>
        <v>#REF!</v>
      </c>
      <c r="E480" s="95"/>
      <c r="F480" s="96" t="e">
        <f>ORÇAMENTO!#REF!</f>
        <v>#REF!</v>
      </c>
    </row>
    <row r="481" spans="1:6" ht="15.75" x14ac:dyDescent="0.2">
      <c r="A481" s="94" t="e">
        <f>IF(ORÇAMENTO!#REF!="","",ORÇAMENTO!#REF!)</f>
        <v>#REF!</v>
      </c>
      <c r="B481" s="66" t="e">
        <f>ORÇAMENTO!#REF!</f>
        <v>#REF!</v>
      </c>
      <c r="C481" s="14" t="e">
        <f>ORÇAMENTO!#REF!</f>
        <v>#REF!</v>
      </c>
      <c r="D481" s="13" t="e">
        <f>ORÇAMENTO!#REF!</f>
        <v>#REF!</v>
      </c>
      <c r="E481" s="95"/>
      <c r="F481" s="96" t="e">
        <f>ORÇAMENTO!#REF!</f>
        <v>#REF!</v>
      </c>
    </row>
    <row r="482" spans="1:6" ht="15.75" x14ac:dyDescent="0.2">
      <c r="A482" s="94" t="e">
        <f>IF(ORÇAMENTO!#REF!="","",ORÇAMENTO!#REF!)</f>
        <v>#REF!</v>
      </c>
      <c r="B482" s="66" t="e">
        <f>ORÇAMENTO!#REF!</f>
        <v>#REF!</v>
      </c>
      <c r="C482" s="14" t="e">
        <f>ORÇAMENTO!#REF!</f>
        <v>#REF!</v>
      </c>
      <c r="D482" s="13" t="e">
        <f>ORÇAMENTO!#REF!</f>
        <v>#REF!</v>
      </c>
      <c r="E482" s="95"/>
      <c r="F482" s="96" t="e">
        <f>ORÇAMENTO!#REF!</f>
        <v>#REF!</v>
      </c>
    </row>
    <row r="483" spans="1:6" ht="15.75" x14ac:dyDescent="0.2">
      <c r="A483" s="94" t="e">
        <f>IF(ORÇAMENTO!#REF!="","",ORÇAMENTO!#REF!)</f>
        <v>#REF!</v>
      </c>
      <c r="B483" s="66" t="e">
        <f>ORÇAMENTO!#REF!</f>
        <v>#REF!</v>
      </c>
      <c r="C483" s="14" t="e">
        <f>ORÇAMENTO!#REF!</f>
        <v>#REF!</v>
      </c>
      <c r="D483" s="13" t="e">
        <f>ORÇAMENTO!#REF!</f>
        <v>#REF!</v>
      </c>
      <c r="E483" s="95"/>
      <c r="F483" s="96" t="e">
        <f>ORÇAMENTO!#REF!</f>
        <v>#REF!</v>
      </c>
    </row>
    <row r="484" spans="1:6" ht="15.75" x14ac:dyDescent="0.2">
      <c r="A484" s="94" t="e">
        <f>IF(ORÇAMENTO!#REF!="","",ORÇAMENTO!#REF!)</f>
        <v>#REF!</v>
      </c>
      <c r="B484" s="66" t="e">
        <f>ORÇAMENTO!#REF!</f>
        <v>#REF!</v>
      </c>
      <c r="C484" s="14" t="e">
        <f>ORÇAMENTO!#REF!</f>
        <v>#REF!</v>
      </c>
      <c r="D484" s="13" t="e">
        <f>ORÇAMENTO!#REF!</f>
        <v>#REF!</v>
      </c>
      <c r="E484" s="95"/>
      <c r="F484" s="96" t="e">
        <f>ORÇAMENTO!#REF!</f>
        <v>#REF!</v>
      </c>
    </row>
    <row r="485" spans="1:6" ht="15.75" x14ac:dyDescent="0.2">
      <c r="A485" s="94" t="e">
        <f>IF(ORÇAMENTO!#REF!="","",ORÇAMENTO!#REF!)</f>
        <v>#REF!</v>
      </c>
      <c r="B485" s="66" t="e">
        <f>ORÇAMENTO!#REF!</f>
        <v>#REF!</v>
      </c>
      <c r="C485" s="14" t="e">
        <f>ORÇAMENTO!#REF!</f>
        <v>#REF!</v>
      </c>
      <c r="D485" s="13" t="e">
        <f>ORÇAMENTO!#REF!</f>
        <v>#REF!</v>
      </c>
      <c r="E485" s="95"/>
      <c r="F485" s="96" t="e">
        <f>ORÇAMENTO!#REF!</f>
        <v>#REF!</v>
      </c>
    </row>
    <row r="486" spans="1:6" ht="15.75" x14ac:dyDescent="0.2">
      <c r="A486" s="94" t="e">
        <f>IF(ORÇAMENTO!#REF!="","",ORÇAMENTO!#REF!)</f>
        <v>#REF!</v>
      </c>
      <c r="B486" s="66" t="e">
        <f>ORÇAMENTO!#REF!</f>
        <v>#REF!</v>
      </c>
      <c r="C486" s="14" t="e">
        <f>ORÇAMENTO!#REF!</f>
        <v>#REF!</v>
      </c>
      <c r="D486" s="13" t="e">
        <f>ORÇAMENTO!#REF!</f>
        <v>#REF!</v>
      </c>
      <c r="E486" s="95"/>
      <c r="F486" s="96" t="e">
        <f>ORÇAMENTO!#REF!</f>
        <v>#REF!</v>
      </c>
    </row>
    <row r="487" spans="1:6" ht="15.75" x14ac:dyDescent="0.2">
      <c r="A487" s="94" t="e">
        <f>IF(ORÇAMENTO!#REF!="","",ORÇAMENTO!#REF!)</f>
        <v>#REF!</v>
      </c>
      <c r="B487" s="66" t="e">
        <f>ORÇAMENTO!#REF!</f>
        <v>#REF!</v>
      </c>
      <c r="C487" s="14" t="e">
        <f>ORÇAMENTO!#REF!</f>
        <v>#REF!</v>
      </c>
      <c r="D487" s="13" t="e">
        <f>ORÇAMENTO!#REF!</f>
        <v>#REF!</v>
      </c>
      <c r="E487" s="95"/>
      <c r="F487" s="96" t="e">
        <f>ORÇAMENTO!#REF!</f>
        <v>#REF!</v>
      </c>
    </row>
    <row r="488" spans="1:6" ht="15.75" x14ac:dyDescent="0.2">
      <c r="A488" s="94" t="e">
        <f>IF(ORÇAMENTO!#REF!="","",ORÇAMENTO!#REF!)</f>
        <v>#REF!</v>
      </c>
      <c r="B488" s="66" t="e">
        <f>ORÇAMENTO!#REF!</f>
        <v>#REF!</v>
      </c>
      <c r="C488" s="14" t="e">
        <f>ORÇAMENTO!#REF!</f>
        <v>#REF!</v>
      </c>
      <c r="D488" s="13" t="e">
        <f>ORÇAMENTO!#REF!</f>
        <v>#REF!</v>
      </c>
      <c r="E488" s="95"/>
      <c r="F488" s="96" t="e">
        <f>ORÇAMENTO!#REF!</f>
        <v>#REF!</v>
      </c>
    </row>
    <row r="489" spans="1:6" ht="15.75" x14ac:dyDescent="0.2">
      <c r="A489" s="94" t="e">
        <f>IF(ORÇAMENTO!#REF!="","",ORÇAMENTO!#REF!)</f>
        <v>#REF!</v>
      </c>
      <c r="B489" s="66" t="e">
        <f>ORÇAMENTO!#REF!</f>
        <v>#REF!</v>
      </c>
      <c r="C489" s="14" t="e">
        <f>ORÇAMENTO!#REF!</f>
        <v>#REF!</v>
      </c>
      <c r="D489" s="13" t="e">
        <f>ORÇAMENTO!#REF!</f>
        <v>#REF!</v>
      </c>
      <c r="E489" s="95"/>
      <c r="F489" s="96" t="e">
        <f>ORÇAMENTO!#REF!</f>
        <v>#REF!</v>
      </c>
    </row>
    <row r="490" spans="1:6" ht="5.0999999999999996" customHeight="1" x14ac:dyDescent="0.2">
      <c r="A490" s="18"/>
      <c r="B490" s="19"/>
      <c r="C490" s="20"/>
      <c r="D490" s="19"/>
      <c r="E490" s="21"/>
      <c r="F490" s="22"/>
    </row>
    <row r="491" spans="1:6" ht="5.0999999999999996" customHeight="1" x14ac:dyDescent="0.2">
      <c r="A491" s="33"/>
      <c r="B491" s="34"/>
      <c r="C491" s="34"/>
      <c r="D491" s="35"/>
      <c r="E491" s="39"/>
      <c r="F491" s="44"/>
    </row>
    <row r="492" spans="1:6" s="45" customFormat="1" ht="15.75" x14ac:dyDescent="0.2">
      <c r="A492" s="12" t="str">
        <f>IF(ORÇAMENTO!A139="","",ORÇAMENTO!A139)</f>
        <v>10.3</v>
      </c>
      <c r="B492" s="63"/>
      <c r="C492" s="15" t="str">
        <f>ORÇAMENTO!C139</f>
        <v>PINTURA EM MADEIRA E SUPERFÍCIES METÁLICAS</v>
      </c>
      <c r="D492" s="100"/>
      <c r="E492" s="101"/>
      <c r="F492" s="102"/>
    </row>
    <row r="493" spans="1:6" ht="15.75" x14ac:dyDescent="0.2">
      <c r="A493" s="94" t="e">
        <f>IF(ORÇAMENTO!#REF!="","",ORÇAMENTO!#REF!)</f>
        <v>#REF!</v>
      </c>
      <c r="B493" s="66" t="e">
        <f>ORÇAMENTO!#REF!</f>
        <v>#REF!</v>
      </c>
      <c r="C493" s="14" t="e">
        <f>ORÇAMENTO!#REF!</f>
        <v>#REF!</v>
      </c>
      <c r="D493" s="13" t="e">
        <f>ORÇAMENTO!#REF!</f>
        <v>#REF!</v>
      </c>
      <c r="E493" s="95"/>
      <c r="F493" s="96" t="e">
        <f>ORÇAMENTO!#REF!</f>
        <v>#REF!</v>
      </c>
    </row>
    <row r="494" spans="1:6" ht="15.75" x14ac:dyDescent="0.2">
      <c r="A494" s="94" t="e">
        <f>IF(ORÇAMENTO!#REF!="","",ORÇAMENTO!#REF!)</f>
        <v>#REF!</v>
      </c>
      <c r="B494" s="66" t="e">
        <f>ORÇAMENTO!#REF!</f>
        <v>#REF!</v>
      </c>
      <c r="C494" s="14" t="e">
        <f>ORÇAMENTO!#REF!</f>
        <v>#REF!</v>
      </c>
      <c r="D494" s="13" t="e">
        <f>ORÇAMENTO!#REF!</f>
        <v>#REF!</v>
      </c>
      <c r="E494" s="95"/>
      <c r="F494" s="96" t="e">
        <f>ORÇAMENTO!#REF!</f>
        <v>#REF!</v>
      </c>
    </row>
    <row r="495" spans="1:6" ht="15.75" x14ac:dyDescent="0.2">
      <c r="A495" s="94" t="e">
        <f>IF(ORÇAMENTO!#REF!="","",ORÇAMENTO!#REF!)</f>
        <v>#REF!</v>
      </c>
      <c r="B495" s="66" t="e">
        <f>ORÇAMENTO!#REF!</f>
        <v>#REF!</v>
      </c>
      <c r="C495" s="14" t="e">
        <f>ORÇAMENTO!#REF!</f>
        <v>#REF!</v>
      </c>
      <c r="D495" s="13" t="e">
        <f>ORÇAMENTO!#REF!</f>
        <v>#REF!</v>
      </c>
      <c r="E495" s="95"/>
      <c r="F495" s="96" t="e">
        <f>ORÇAMENTO!#REF!</f>
        <v>#REF!</v>
      </c>
    </row>
    <row r="496" spans="1:6" ht="15.75" x14ac:dyDescent="0.2">
      <c r="A496" s="94" t="e">
        <f>IF(ORÇAMENTO!#REF!="","",ORÇAMENTO!#REF!)</f>
        <v>#REF!</v>
      </c>
      <c r="B496" s="66" t="e">
        <f>ORÇAMENTO!#REF!</f>
        <v>#REF!</v>
      </c>
      <c r="C496" s="14" t="e">
        <f>ORÇAMENTO!#REF!</f>
        <v>#REF!</v>
      </c>
      <c r="D496" s="13" t="e">
        <f>ORÇAMENTO!#REF!</f>
        <v>#REF!</v>
      </c>
      <c r="E496" s="95"/>
      <c r="F496" s="96" t="e">
        <f>ORÇAMENTO!#REF!</f>
        <v>#REF!</v>
      </c>
    </row>
    <row r="497" spans="1:6" ht="47.25" x14ac:dyDescent="0.2">
      <c r="A497" s="94" t="str">
        <f>IF(ORÇAMENTO!A140="","",ORÇAMENTO!A140)</f>
        <v>10.3.1</v>
      </c>
      <c r="B497" s="66" t="str">
        <f>ORÇAMENTO!B140</f>
        <v>ED-50482</v>
      </c>
      <c r="C497" s="14" t="str">
        <f>ORÇAMENTO!C140</f>
        <v>EMASSAMENTO EM ESQUADRIA DE MADEIRA COM MASSA A ÓLEO, DUAS (2) DEMÃOS, INCLUSIVE LIXAMENTO PARA PINTURA  A ÓLEO OU ESMALTE</v>
      </c>
      <c r="D497" s="13" t="str">
        <f>ORÇAMENTO!D140</f>
        <v>M2</v>
      </c>
      <c r="E497" s="95"/>
      <c r="F497" s="96">
        <f>ORÇAMENTO!E140</f>
        <v>42.72</v>
      </c>
    </row>
    <row r="498" spans="1:6" ht="47.25" x14ac:dyDescent="0.2">
      <c r="A498" s="94" t="str">
        <f>IF(ORÇAMENTO!A141="","",ORÇAMENTO!A141)</f>
        <v>10.3.2</v>
      </c>
      <c r="B498" s="66" t="str">
        <f>ORÇAMENTO!B141</f>
        <v>ED-50527</v>
      </c>
      <c r="C498" s="14" t="str">
        <f>ORÇAMENTO!C141</f>
        <v>PINTURA COM VERNIZ SINTÉTICO MARÍTIMO EM ESQUADRIAS DE MADEIRA, DUAS (2) DEMÃOS, ACABAMENTO TIPO ACETINADO (BRILHO SÚTIL)</v>
      </c>
      <c r="D498" s="13" t="str">
        <f>ORÇAMENTO!D141</f>
        <v>M2</v>
      </c>
      <c r="E498" s="95"/>
      <c r="F498" s="96">
        <f>ORÇAMENTO!E141</f>
        <v>42.72</v>
      </c>
    </row>
    <row r="499" spans="1:6" ht="47.25" x14ac:dyDescent="0.2">
      <c r="A499" s="94" t="str">
        <f>IF(ORÇAMENTO!A143="","",ORÇAMENTO!A143)</f>
        <v>10.3.4</v>
      </c>
      <c r="B499" s="66" t="str">
        <f>ORÇAMENTO!B143</f>
        <v>ED-50491</v>
      </c>
      <c r="C499" s="14" t="str">
        <f>ORÇAMENTO!C143</f>
        <v>PINTURA ESMALTE EM ESQUADRIAS DE FERRO, DUAS (2) DEMÃOS, INCLUSIVE UMA (1) DEMÃO DE FUNDO ANTICORROSIVO</v>
      </c>
      <c r="D499" s="13" t="str">
        <f>ORÇAMENTO!D143</f>
        <v>M2</v>
      </c>
      <c r="E499" s="95"/>
      <c r="F499" s="96">
        <f>ORÇAMENTO!E143</f>
        <v>108.42</v>
      </c>
    </row>
    <row r="500" spans="1:6" ht="15.75" x14ac:dyDescent="0.2">
      <c r="A500" s="94" t="e">
        <f>IF(ORÇAMENTO!#REF!="","",ORÇAMENTO!#REF!)</f>
        <v>#REF!</v>
      </c>
      <c r="B500" s="66" t="e">
        <f>ORÇAMENTO!#REF!</f>
        <v>#REF!</v>
      </c>
      <c r="C500" s="14" t="e">
        <f>ORÇAMENTO!#REF!</f>
        <v>#REF!</v>
      </c>
      <c r="D500" s="13" t="e">
        <f>ORÇAMENTO!#REF!</f>
        <v>#REF!</v>
      </c>
      <c r="E500" s="95"/>
      <c r="F500" s="96" t="e">
        <f>ORÇAMENTO!#REF!</f>
        <v>#REF!</v>
      </c>
    </row>
    <row r="501" spans="1:6" ht="15.75" x14ac:dyDescent="0.2">
      <c r="A501" s="94" t="e">
        <f>IF(ORÇAMENTO!#REF!="","",ORÇAMENTO!#REF!)</f>
        <v>#REF!</v>
      </c>
      <c r="B501" s="66" t="e">
        <f>ORÇAMENTO!#REF!</f>
        <v>#REF!</v>
      </c>
      <c r="C501" s="14" t="e">
        <f>ORÇAMENTO!#REF!</f>
        <v>#REF!</v>
      </c>
      <c r="D501" s="13" t="e">
        <f>ORÇAMENTO!#REF!</f>
        <v>#REF!</v>
      </c>
      <c r="E501" s="95"/>
      <c r="F501" s="96" t="e">
        <f>ORÇAMENTO!#REF!</f>
        <v>#REF!</v>
      </c>
    </row>
    <row r="502" spans="1:6" ht="15.75" x14ac:dyDescent="0.2">
      <c r="A502" s="94" t="e">
        <f>IF(ORÇAMENTO!#REF!="","",ORÇAMENTO!#REF!)</f>
        <v>#REF!</v>
      </c>
      <c r="B502" s="66" t="e">
        <f>ORÇAMENTO!#REF!</f>
        <v>#REF!</v>
      </c>
      <c r="C502" s="14" t="e">
        <f>ORÇAMENTO!#REF!</f>
        <v>#REF!</v>
      </c>
      <c r="D502" s="13" t="e">
        <f>ORÇAMENTO!#REF!</f>
        <v>#REF!</v>
      </c>
      <c r="E502" s="95"/>
      <c r="F502" s="96" t="e">
        <f>ORÇAMENTO!#REF!</f>
        <v>#REF!</v>
      </c>
    </row>
    <row r="503" spans="1:6" ht="15.75" x14ac:dyDescent="0.2">
      <c r="A503" s="94" t="e">
        <f>IF(ORÇAMENTO!#REF!="","",ORÇAMENTO!#REF!)</f>
        <v>#REF!</v>
      </c>
      <c r="B503" s="66" t="e">
        <f>ORÇAMENTO!#REF!</f>
        <v>#REF!</v>
      </c>
      <c r="C503" s="14" t="e">
        <f>ORÇAMENTO!#REF!</f>
        <v>#REF!</v>
      </c>
      <c r="D503" s="13" t="e">
        <f>ORÇAMENTO!#REF!</f>
        <v>#REF!</v>
      </c>
      <c r="E503" s="95"/>
      <c r="F503" s="96" t="e">
        <f>ORÇAMENTO!#REF!</f>
        <v>#REF!</v>
      </c>
    </row>
    <row r="504" spans="1:6" ht="5.0999999999999996" customHeight="1" x14ac:dyDescent="0.2">
      <c r="A504" s="18"/>
      <c r="B504" s="19"/>
      <c r="C504" s="20"/>
      <c r="D504" s="19"/>
      <c r="E504" s="21"/>
      <c r="F504" s="22"/>
    </row>
    <row r="505" spans="1:6" ht="5.0999999999999996" customHeight="1" x14ac:dyDescent="0.2">
      <c r="A505" s="36"/>
      <c r="B505" s="16"/>
      <c r="C505" s="17"/>
      <c r="D505" s="16"/>
      <c r="E505" s="4"/>
      <c r="F505" s="37"/>
    </row>
    <row r="506" spans="1:6" ht="5.0999999999999996" customHeight="1" x14ac:dyDescent="0.2">
      <c r="A506" s="33"/>
      <c r="B506" s="34"/>
      <c r="C506" s="34"/>
      <c r="D506" s="35"/>
      <c r="E506" s="39"/>
      <c r="F506" s="44"/>
    </row>
    <row r="507" spans="1:6" ht="15.75" x14ac:dyDescent="0.2">
      <c r="A507" s="88">
        <f>ORÇAMENTO!A147</f>
        <v>11</v>
      </c>
      <c r="B507" s="89"/>
      <c r="C507" s="90" t="str">
        <f>ORÇAMENTO!C147</f>
        <v>DIVERSOS</v>
      </c>
      <c r="D507" s="91"/>
      <c r="E507" s="92"/>
      <c r="F507" s="93"/>
    </row>
    <row r="508" spans="1:6" ht="15.75" x14ac:dyDescent="0.2">
      <c r="A508" s="94" t="str">
        <f>IF(ORÇAMENTO!A148="","",ORÇAMENTO!A148)</f>
        <v>11.1</v>
      </c>
      <c r="B508" s="66" t="str">
        <f>ORÇAMENTO!B148</f>
        <v>ED-50997</v>
      </c>
      <c r="C508" s="14" t="str">
        <f>ORÇAMENTO!C148</f>
        <v>PEITORIL DE GRANITO CINZA ANDORINHA E = 2 CM</v>
      </c>
      <c r="D508" s="13" t="str">
        <f>ORÇAMENTO!D148</f>
        <v>M2</v>
      </c>
      <c r="E508" s="95"/>
      <c r="F508" s="96">
        <f>ORÇAMENTO!E148</f>
        <v>8.4</v>
      </c>
    </row>
    <row r="509" spans="1:6" ht="31.5" x14ac:dyDescent="0.2">
      <c r="A509" s="94" t="str">
        <f>IF(ORÇAMENTO!A150="","",ORÇAMENTO!A150)</f>
        <v>11.3</v>
      </c>
      <c r="B509" s="66" t="str">
        <f>ORÇAMENTO!B150</f>
        <v>ED-49569</v>
      </c>
      <c r="C509" s="14" t="str">
        <f>ORÇAMENTO!C150</f>
        <v>TRAVE DE GOL EM TUBO GALVANIZADO PARA QUADRA, INCLUSIVE REDE E PINTURA</v>
      </c>
      <c r="D509" s="13" t="str">
        <f>ORÇAMENTO!D150</f>
        <v>UN</v>
      </c>
      <c r="E509" s="95"/>
      <c r="F509" s="96">
        <f>ORÇAMENTO!E150</f>
        <v>2</v>
      </c>
    </row>
    <row r="510" spans="1:6" ht="31.5" x14ac:dyDescent="0.2">
      <c r="A510" s="94" t="str">
        <f>IF(ORÇAMENTO!A151="","",ORÇAMENTO!A151)</f>
        <v>11.4</v>
      </c>
      <c r="B510" s="66" t="str">
        <f>ORÇAMENTO!B151</f>
        <v>ED-49572</v>
      </c>
      <c r="C510" s="14" t="str">
        <f>ORÇAMENTO!C151</f>
        <v>REDE DE VÔLEI COM MASTRO EM TUBO GALVANIZADO SEM PEDESTAL</v>
      </c>
      <c r="D510" s="13" t="str">
        <f>ORÇAMENTO!D151</f>
        <v>UN</v>
      </c>
      <c r="E510" s="95"/>
      <c r="F510" s="96">
        <f>ORÇAMENTO!E151</f>
        <v>1</v>
      </c>
    </row>
    <row r="511" spans="1:6" ht="31.5" x14ac:dyDescent="0.2">
      <c r="A511" s="94" t="str">
        <f>IF(ORÇAMENTO!A152="","",ORÇAMENTO!A152)</f>
        <v>11.5</v>
      </c>
      <c r="B511" s="66" t="str">
        <f>ORÇAMENTO!B152</f>
        <v>ED-49574</v>
      </c>
      <c r="C511" s="14" t="str">
        <f>ORÇAMENTO!C152</f>
        <v>TABELA DE BASQUETE EM POSTE METÁLICO E SUPORTE DE PISO</v>
      </c>
      <c r="D511" s="13" t="str">
        <f>ORÇAMENTO!D152</f>
        <v>UN</v>
      </c>
      <c r="E511" s="95"/>
      <c r="F511" s="96">
        <f>ORÇAMENTO!E152</f>
        <v>2</v>
      </c>
    </row>
    <row r="512" spans="1:6" ht="15.75" x14ac:dyDescent="0.2">
      <c r="A512" s="94" t="e">
        <f>IF(ORÇAMENTO!#REF!="","",ORÇAMENTO!#REF!)</f>
        <v>#REF!</v>
      </c>
      <c r="B512" s="66" t="e">
        <f>ORÇAMENTO!#REF!</f>
        <v>#REF!</v>
      </c>
      <c r="C512" s="14" t="e">
        <f>ORÇAMENTO!#REF!</f>
        <v>#REF!</v>
      </c>
      <c r="D512" s="13" t="e">
        <f>ORÇAMENTO!#REF!</f>
        <v>#REF!</v>
      </c>
      <c r="E512" s="95"/>
      <c r="F512" s="96" t="e">
        <f>ORÇAMENTO!#REF!</f>
        <v>#REF!</v>
      </c>
    </row>
    <row r="513" spans="1:6" ht="15.75" x14ac:dyDescent="0.2">
      <c r="A513" s="94" t="e">
        <f>IF(ORÇAMENTO!#REF!="","",ORÇAMENTO!#REF!)</f>
        <v>#REF!</v>
      </c>
      <c r="B513" s="66" t="e">
        <f>ORÇAMENTO!#REF!</f>
        <v>#REF!</v>
      </c>
      <c r="C513" s="14" t="e">
        <f>ORÇAMENTO!#REF!</f>
        <v>#REF!</v>
      </c>
      <c r="D513" s="13" t="e">
        <f>ORÇAMENTO!#REF!</f>
        <v>#REF!</v>
      </c>
      <c r="E513" s="95"/>
      <c r="F513" s="96" t="e">
        <f>ORÇAMENTO!#REF!</f>
        <v>#REF!</v>
      </c>
    </row>
    <row r="514" spans="1:6" ht="15.75" x14ac:dyDescent="0.2">
      <c r="A514" s="94" t="e">
        <f>IF(ORÇAMENTO!#REF!="","",ORÇAMENTO!#REF!)</f>
        <v>#REF!</v>
      </c>
      <c r="B514" s="66" t="e">
        <f>ORÇAMENTO!#REF!</f>
        <v>#REF!</v>
      </c>
      <c r="C514" s="14" t="e">
        <f>ORÇAMENTO!#REF!</f>
        <v>#REF!</v>
      </c>
      <c r="D514" s="13" t="e">
        <f>ORÇAMENTO!#REF!</f>
        <v>#REF!</v>
      </c>
      <c r="E514" s="95"/>
      <c r="F514" s="96" t="e">
        <f>ORÇAMENTO!#REF!</f>
        <v>#REF!</v>
      </c>
    </row>
    <row r="515" spans="1:6" ht="15.75" x14ac:dyDescent="0.2">
      <c r="A515" s="94" t="e">
        <f>IF(ORÇAMENTO!#REF!="","",ORÇAMENTO!#REF!)</f>
        <v>#REF!</v>
      </c>
      <c r="B515" s="66" t="e">
        <f>ORÇAMENTO!#REF!</f>
        <v>#REF!</v>
      </c>
      <c r="C515" s="14" t="e">
        <f>ORÇAMENTO!#REF!</f>
        <v>#REF!</v>
      </c>
      <c r="D515" s="13" t="e">
        <f>ORÇAMENTO!#REF!</f>
        <v>#REF!</v>
      </c>
      <c r="E515" s="95"/>
      <c r="F515" s="96" t="e">
        <f>ORÇAMENTO!#REF!</f>
        <v>#REF!</v>
      </c>
    </row>
    <row r="516" spans="1:6" ht="15.75" x14ac:dyDescent="0.2">
      <c r="A516" s="94" t="e">
        <f>IF(ORÇAMENTO!#REF!="","",ORÇAMENTO!#REF!)</f>
        <v>#REF!</v>
      </c>
      <c r="B516" s="66" t="e">
        <f>ORÇAMENTO!#REF!</f>
        <v>#REF!</v>
      </c>
      <c r="C516" s="14" t="e">
        <f>ORÇAMENTO!#REF!</f>
        <v>#REF!</v>
      </c>
      <c r="D516" s="13" t="e">
        <f>ORÇAMENTO!#REF!</f>
        <v>#REF!</v>
      </c>
      <c r="E516" s="95"/>
      <c r="F516" s="96" t="e">
        <f>ORÇAMENTO!#REF!</f>
        <v>#REF!</v>
      </c>
    </row>
    <row r="517" spans="1:6" ht="15.75" x14ac:dyDescent="0.2">
      <c r="A517" s="94" t="e">
        <f>IF(ORÇAMENTO!#REF!="","",ORÇAMENTO!#REF!)</f>
        <v>#REF!</v>
      </c>
      <c r="B517" s="66" t="e">
        <f>ORÇAMENTO!#REF!</f>
        <v>#REF!</v>
      </c>
      <c r="C517" s="14" t="e">
        <f>ORÇAMENTO!#REF!</f>
        <v>#REF!</v>
      </c>
      <c r="D517" s="13" t="e">
        <f>ORÇAMENTO!#REF!</f>
        <v>#REF!</v>
      </c>
      <c r="E517" s="95"/>
      <c r="F517" s="96" t="e">
        <f>ORÇAMENTO!#REF!</f>
        <v>#REF!</v>
      </c>
    </row>
    <row r="518" spans="1:6" ht="15.75" x14ac:dyDescent="0.2">
      <c r="A518" s="94" t="e">
        <f>IF(ORÇAMENTO!#REF!="","",ORÇAMENTO!#REF!)</f>
        <v>#REF!</v>
      </c>
      <c r="B518" s="66" t="e">
        <f>ORÇAMENTO!#REF!</f>
        <v>#REF!</v>
      </c>
      <c r="C518" s="14" t="e">
        <f>ORÇAMENTO!#REF!</f>
        <v>#REF!</v>
      </c>
      <c r="D518" s="13" t="e">
        <f>ORÇAMENTO!#REF!</f>
        <v>#REF!</v>
      </c>
      <c r="E518" s="95"/>
      <c r="F518" s="96" t="e">
        <f>ORÇAMENTO!#REF!</f>
        <v>#REF!</v>
      </c>
    </row>
    <row r="519" spans="1:6" ht="15.75" x14ac:dyDescent="0.2">
      <c r="A519" s="94" t="e">
        <f>IF(ORÇAMENTO!#REF!="","",ORÇAMENTO!#REF!)</f>
        <v>#REF!</v>
      </c>
      <c r="B519" s="66" t="e">
        <f>ORÇAMENTO!#REF!</f>
        <v>#REF!</v>
      </c>
      <c r="C519" s="14" t="e">
        <f>ORÇAMENTO!#REF!</f>
        <v>#REF!</v>
      </c>
      <c r="D519" s="13" t="e">
        <f>ORÇAMENTO!#REF!</f>
        <v>#REF!</v>
      </c>
      <c r="E519" s="95"/>
      <c r="F519" s="96" t="e">
        <f>ORÇAMENTO!#REF!</f>
        <v>#REF!</v>
      </c>
    </row>
    <row r="520" spans="1:6" ht="15.75" x14ac:dyDescent="0.2">
      <c r="A520" s="94" t="e">
        <f>IF(ORÇAMENTO!#REF!="","",ORÇAMENTO!#REF!)</f>
        <v>#REF!</v>
      </c>
      <c r="B520" s="66" t="e">
        <f>ORÇAMENTO!#REF!</f>
        <v>#REF!</v>
      </c>
      <c r="C520" s="14" t="e">
        <f>ORÇAMENTO!#REF!</f>
        <v>#REF!</v>
      </c>
      <c r="D520" s="13" t="e">
        <f>ORÇAMENTO!#REF!</f>
        <v>#REF!</v>
      </c>
      <c r="E520" s="95"/>
      <c r="F520" s="96" t="e">
        <f>ORÇAMENTO!#REF!</f>
        <v>#REF!</v>
      </c>
    </row>
    <row r="521" spans="1:6" ht="15.75" x14ac:dyDescent="0.2">
      <c r="A521" s="94" t="e">
        <f>IF(ORÇAMENTO!#REF!="","",ORÇAMENTO!#REF!)</f>
        <v>#REF!</v>
      </c>
      <c r="B521" s="66" t="e">
        <f>ORÇAMENTO!#REF!</f>
        <v>#REF!</v>
      </c>
      <c r="C521" s="14" t="e">
        <f>ORÇAMENTO!#REF!</f>
        <v>#REF!</v>
      </c>
      <c r="D521" s="13" t="e">
        <f>ORÇAMENTO!#REF!</f>
        <v>#REF!</v>
      </c>
      <c r="E521" s="95"/>
      <c r="F521" s="96" t="e">
        <f>ORÇAMENTO!#REF!</f>
        <v>#REF!</v>
      </c>
    </row>
    <row r="522" spans="1:6" ht="15.75" x14ac:dyDescent="0.2">
      <c r="A522" s="94" t="e">
        <f>IF(ORÇAMENTO!#REF!="","",ORÇAMENTO!#REF!)</f>
        <v>#REF!</v>
      </c>
      <c r="B522" s="66" t="e">
        <f>ORÇAMENTO!#REF!</f>
        <v>#REF!</v>
      </c>
      <c r="C522" s="14" t="e">
        <f>ORÇAMENTO!#REF!</f>
        <v>#REF!</v>
      </c>
      <c r="D522" s="13" t="e">
        <f>ORÇAMENTO!#REF!</f>
        <v>#REF!</v>
      </c>
      <c r="E522" s="95"/>
      <c r="F522" s="96" t="e">
        <f>ORÇAMENTO!#REF!</f>
        <v>#REF!</v>
      </c>
    </row>
    <row r="523" spans="1:6" ht="15.75" x14ac:dyDescent="0.2">
      <c r="A523" s="94" t="e">
        <f>IF(ORÇAMENTO!#REF!="","",ORÇAMENTO!#REF!)</f>
        <v>#REF!</v>
      </c>
      <c r="B523" s="66" t="e">
        <f>ORÇAMENTO!#REF!</f>
        <v>#REF!</v>
      </c>
      <c r="C523" s="14" t="e">
        <f>ORÇAMENTO!#REF!</f>
        <v>#REF!</v>
      </c>
      <c r="D523" s="13" t="e">
        <f>ORÇAMENTO!#REF!</f>
        <v>#REF!</v>
      </c>
      <c r="E523" s="95"/>
      <c r="F523" s="96" t="e">
        <f>ORÇAMENTO!#REF!</f>
        <v>#REF!</v>
      </c>
    </row>
    <row r="524" spans="1:6" ht="15.75" x14ac:dyDescent="0.2">
      <c r="A524" s="94" t="e">
        <f>IF(ORÇAMENTO!#REF!="","",ORÇAMENTO!#REF!)</f>
        <v>#REF!</v>
      </c>
      <c r="B524" s="66" t="e">
        <f>ORÇAMENTO!#REF!</f>
        <v>#REF!</v>
      </c>
      <c r="C524" s="14" t="e">
        <f>ORÇAMENTO!#REF!</f>
        <v>#REF!</v>
      </c>
      <c r="D524" s="13" t="e">
        <f>ORÇAMENTO!#REF!</f>
        <v>#REF!</v>
      </c>
      <c r="E524" s="95"/>
      <c r="F524" s="96" t="e">
        <f>ORÇAMENTO!#REF!</f>
        <v>#REF!</v>
      </c>
    </row>
    <row r="525" spans="1:6" ht="15.75" x14ac:dyDescent="0.2">
      <c r="A525" s="94" t="e">
        <f>IF(ORÇAMENTO!#REF!="","",ORÇAMENTO!#REF!)</f>
        <v>#REF!</v>
      </c>
      <c r="B525" s="66" t="e">
        <f>ORÇAMENTO!#REF!</f>
        <v>#REF!</v>
      </c>
      <c r="C525" s="14" t="e">
        <f>ORÇAMENTO!#REF!</f>
        <v>#REF!</v>
      </c>
      <c r="D525" s="13" t="e">
        <f>ORÇAMENTO!#REF!</f>
        <v>#REF!</v>
      </c>
      <c r="E525" s="95"/>
      <c r="F525" s="96" t="e">
        <f>ORÇAMENTO!#REF!</f>
        <v>#REF!</v>
      </c>
    </row>
    <row r="526" spans="1:6" ht="15.75" x14ac:dyDescent="0.2">
      <c r="A526" s="94" t="e">
        <f>IF(ORÇAMENTO!#REF!="","",ORÇAMENTO!#REF!)</f>
        <v>#REF!</v>
      </c>
      <c r="B526" s="66" t="e">
        <f>ORÇAMENTO!#REF!</f>
        <v>#REF!</v>
      </c>
      <c r="C526" s="14" t="e">
        <f>ORÇAMENTO!#REF!</f>
        <v>#REF!</v>
      </c>
      <c r="D526" s="13" t="e">
        <f>ORÇAMENTO!#REF!</f>
        <v>#REF!</v>
      </c>
      <c r="E526" s="95"/>
      <c r="F526" s="96" t="e">
        <f>ORÇAMENTO!#REF!</f>
        <v>#REF!</v>
      </c>
    </row>
    <row r="527" spans="1:6" ht="5.0999999999999996" customHeight="1" x14ac:dyDescent="0.2">
      <c r="A527" s="18"/>
      <c r="B527" s="19"/>
      <c r="C527" s="20"/>
      <c r="D527" s="19"/>
      <c r="E527" s="21"/>
      <c r="F527" s="22"/>
    </row>
    <row r="528" spans="1:6" ht="5.0999999999999996" customHeight="1" x14ac:dyDescent="0.2">
      <c r="A528" s="36"/>
      <c r="B528" s="16"/>
      <c r="C528" s="17"/>
      <c r="D528" s="16"/>
      <c r="E528" s="4"/>
      <c r="F528" s="37"/>
    </row>
    <row r="529" spans="1:6" ht="15.75" x14ac:dyDescent="0.2">
      <c r="A529" s="88">
        <f>ORÇAMENTO!A155</f>
        <v>12</v>
      </c>
      <c r="B529" s="89"/>
      <c r="C529" s="90" t="str">
        <f>ORÇAMENTO!C155</f>
        <v>INSTALAÇÕES HIDROSSANITÁRIAS</v>
      </c>
      <c r="D529" s="91"/>
      <c r="E529" s="92"/>
      <c r="F529" s="93"/>
    </row>
    <row r="530" spans="1:6" s="42" customFormat="1" ht="15.75" x14ac:dyDescent="0.2">
      <c r="A530" s="12" t="str">
        <f>IF(ORÇAMENTO!A156="","",ORÇAMENTO!A156)</f>
        <v>12.1</v>
      </c>
      <c r="B530" s="63"/>
      <c r="C530" s="15" t="str">
        <f>ORÇAMENTO!C156</f>
        <v>ÁGUA FRIA</v>
      </c>
      <c r="D530" s="100"/>
      <c r="E530" s="101"/>
      <c r="F530" s="102"/>
    </row>
    <row r="531" spans="1:6" ht="15.75" x14ac:dyDescent="0.2">
      <c r="A531" s="94" t="e">
        <f>IF(ORÇAMENTO!#REF!="","",ORÇAMENTO!#REF!)</f>
        <v>#REF!</v>
      </c>
      <c r="B531" s="66" t="e">
        <f>ORÇAMENTO!#REF!</f>
        <v>#REF!</v>
      </c>
      <c r="C531" s="14" t="e">
        <f>ORÇAMENTO!#REF!</f>
        <v>#REF!</v>
      </c>
      <c r="D531" s="13" t="e">
        <f>ORÇAMENTO!#REF!</f>
        <v>#REF!</v>
      </c>
      <c r="E531" s="95"/>
      <c r="F531" s="96" t="e">
        <f>ORÇAMENTO!#REF!</f>
        <v>#REF!</v>
      </c>
    </row>
    <row r="532" spans="1:6" ht="15.75" x14ac:dyDescent="0.2">
      <c r="A532" s="94" t="e">
        <f>IF(ORÇAMENTO!#REF!="","",ORÇAMENTO!#REF!)</f>
        <v>#REF!</v>
      </c>
      <c r="B532" s="66" t="e">
        <f>ORÇAMENTO!#REF!</f>
        <v>#REF!</v>
      </c>
      <c r="C532" s="14" t="e">
        <f>ORÇAMENTO!#REF!</f>
        <v>#REF!</v>
      </c>
      <c r="D532" s="13" t="e">
        <f>ORÇAMENTO!#REF!</f>
        <v>#REF!</v>
      </c>
      <c r="E532" s="95"/>
      <c r="F532" s="96" t="e">
        <f>ORÇAMENTO!#REF!</f>
        <v>#REF!</v>
      </c>
    </row>
    <row r="533" spans="1:6" ht="15.75" x14ac:dyDescent="0.2">
      <c r="A533" s="94" t="e">
        <f>IF(ORÇAMENTO!#REF!="","",ORÇAMENTO!#REF!)</f>
        <v>#REF!</v>
      </c>
      <c r="B533" s="66" t="e">
        <f>ORÇAMENTO!#REF!</f>
        <v>#REF!</v>
      </c>
      <c r="C533" s="14" t="e">
        <f>ORÇAMENTO!#REF!</f>
        <v>#REF!</v>
      </c>
      <c r="D533" s="13" t="e">
        <f>ORÇAMENTO!#REF!</f>
        <v>#REF!</v>
      </c>
      <c r="E533" s="95"/>
      <c r="F533" s="96" t="e">
        <f>ORÇAMENTO!#REF!</f>
        <v>#REF!</v>
      </c>
    </row>
    <row r="534" spans="1:6" ht="15.75" x14ac:dyDescent="0.2">
      <c r="A534" s="94" t="e">
        <f>IF(ORÇAMENTO!#REF!="","",ORÇAMENTO!#REF!)</f>
        <v>#REF!</v>
      </c>
      <c r="B534" s="66" t="e">
        <f>ORÇAMENTO!#REF!</f>
        <v>#REF!</v>
      </c>
      <c r="C534" s="14" t="e">
        <f>ORÇAMENTO!#REF!</f>
        <v>#REF!</v>
      </c>
      <c r="D534" s="13" t="e">
        <f>ORÇAMENTO!#REF!</f>
        <v>#REF!</v>
      </c>
      <c r="E534" s="95"/>
      <c r="F534" s="96" t="e">
        <f>ORÇAMENTO!#REF!</f>
        <v>#REF!</v>
      </c>
    </row>
    <row r="535" spans="1:6" ht="15.75" x14ac:dyDescent="0.2">
      <c r="A535" s="94" t="e">
        <f>IF(ORÇAMENTO!#REF!="","",ORÇAMENTO!#REF!)</f>
        <v>#REF!</v>
      </c>
      <c r="B535" s="66" t="e">
        <f>ORÇAMENTO!#REF!</f>
        <v>#REF!</v>
      </c>
      <c r="C535" s="14" t="e">
        <f>ORÇAMENTO!#REF!</f>
        <v>#REF!</v>
      </c>
      <c r="D535" s="13" t="e">
        <f>ORÇAMENTO!#REF!</f>
        <v>#REF!</v>
      </c>
      <c r="E535" s="95"/>
      <c r="F535" s="96" t="e">
        <f>ORÇAMENTO!#REF!</f>
        <v>#REF!</v>
      </c>
    </row>
    <row r="536" spans="1:6" ht="15.75" x14ac:dyDescent="0.2">
      <c r="A536" s="94" t="e">
        <f>IF(ORÇAMENTO!#REF!="","",ORÇAMENTO!#REF!)</f>
        <v>#REF!</v>
      </c>
      <c r="B536" s="66" t="e">
        <f>ORÇAMENTO!#REF!</f>
        <v>#REF!</v>
      </c>
      <c r="C536" s="14" t="e">
        <f>ORÇAMENTO!#REF!</f>
        <v>#REF!</v>
      </c>
      <c r="D536" s="13" t="e">
        <f>ORÇAMENTO!#REF!</f>
        <v>#REF!</v>
      </c>
      <c r="E536" s="95"/>
      <c r="F536" s="96" t="e">
        <f>ORÇAMENTO!#REF!</f>
        <v>#REF!</v>
      </c>
    </row>
    <row r="537" spans="1:6" ht="15.75" x14ac:dyDescent="0.2">
      <c r="A537" s="94" t="e">
        <f>IF(ORÇAMENTO!#REF!="","",ORÇAMENTO!#REF!)</f>
        <v>#REF!</v>
      </c>
      <c r="B537" s="66" t="e">
        <f>ORÇAMENTO!#REF!</f>
        <v>#REF!</v>
      </c>
      <c r="C537" s="14" t="e">
        <f>ORÇAMENTO!#REF!</f>
        <v>#REF!</v>
      </c>
      <c r="D537" s="13" t="e">
        <f>ORÇAMENTO!#REF!</f>
        <v>#REF!</v>
      </c>
      <c r="E537" s="95"/>
      <c r="F537" s="96" t="e">
        <f>ORÇAMENTO!#REF!</f>
        <v>#REF!</v>
      </c>
    </row>
    <row r="538" spans="1:6" ht="15.75" x14ac:dyDescent="0.2">
      <c r="A538" s="94" t="e">
        <f>IF(ORÇAMENTO!#REF!="","",ORÇAMENTO!#REF!)</f>
        <v>#REF!</v>
      </c>
      <c r="B538" s="66" t="e">
        <f>ORÇAMENTO!#REF!</f>
        <v>#REF!</v>
      </c>
      <c r="C538" s="14" t="e">
        <f>ORÇAMENTO!#REF!</f>
        <v>#REF!</v>
      </c>
      <c r="D538" s="13" t="e">
        <f>ORÇAMENTO!#REF!</f>
        <v>#REF!</v>
      </c>
      <c r="E538" s="95"/>
      <c r="F538" s="96" t="e">
        <f>ORÇAMENTO!#REF!</f>
        <v>#REF!</v>
      </c>
    </row>
    <row r="539" spans="1:6" ht="15.75" x14ac:dyDescent="0.2">
      <c r="A539" s="94" t="e">
        <f>IF(ORÇAMENTO!#REF!="","",ORÇAMENTO!#REF!)</f>
        <v>#REF!</v>
      </c>
      <c r="B539" s="66" t="e">
        <f>ORÇAMENTO!#REF!</f>
        <v>#REF!</v>
      </c>
      <c r="C539" s="14" t="e">
        <f>ORÇAMENTO!#REF!</f>
        <v>#REF!</v>
      </c>
      <c r="D539" s="13" t="e">
        <f>ORÇAMENTO!#REF!</f>
        <v>#REF!</v>
      </c>
      <c r="E539" s="95"/>
      <c r="F539" s="96" t="e">
        <f>ORÇAMENTO!#REF!</f>
        <v>#REF!</v>
      </c>
    </row>
    <row r="540" spans="1:6" ht="15.75" x14ac:dyDescent="0.2">
      <c r="A540" s="94" t="e">
        <f>IF(ORÇAMENTO!#REF!="","",ORÇAMENTO!#REF!)</f>
        <v>#REF!</v>
      </c>
      <c r="B540" s="66" t="e">
        <f>ORÇAMENTO!#REF!</f>
        <v>#REF!</v>
      </c>
      <c r="C540" s="14" t="e">
        <f>ORÇAMENTO!#REF!</f>
        <v>#REF!</v>
      </c>
      <c r="D540" s="13" t="e">
        <f>ORÇAMENTO!#REF!</f>
        <v>#REF!</v>
      </c>
      <c r="E540" s="95"/>
      <c r="F540" s="96" t="e">
        <f>ORÇAMENTO!#REF!</f>
        <v>#REF!</v>
      </c>
    </row>
    <row r="541" spans="1:6" ht="15.75" x14ac:dyDescent="0.2">
      <c r="A541" s="94" t="e">
        <f>IF(ORÇAMENTO!#REF!="","",ORÇAMENTO!#REF!)</f>
        <v>#REF!</v>
      </c>
      <c r="B541" s="66" t="e">
        <f>ORÇAMENTO!#REF!</f>
        <v>#REF!</v>
      </c>
      <c r="C541" s="14" t="e">
        <f>ORÇAMENTO!#REF!</f>
        <v>#REF!</v>
      </c>
      <c r="D541" s="13" t="e">
        <f>ORÇAMENTO!#REF!</f>
        <v>#REF!</v>
      </c>
      <c r="E541" s="95"/>
      <c r="F541" s="96" t="e">
        <f>ORÇAMENTO!#REF!</f>
        <v>#REF!</v>
      </c>
    </row>
    <row r="542" spans="1:6" ht="47.25" x14ac:dyDescent="0.2">
      <c r="A542" s="94" t="str">
        <f>IF(ORÇAMENTO!A157="","",ORÇAMENTO!A157)</f>
        <v>12.1.1</v>
      </c>
      <c r="B542" s="66" t="str">
        <f>ORÇAMENTO!B157</f>
        <v>ED-50019</v>
      </c>
      <c r="C542" s="14" t="str">
        <f>ORÇAMENTO!C157</f>
        <v>FORNECIMENTO E ASSENTAMENTO DE TUBO PVC RÍGIDO SOLDÁVEL, ÁGUA FRIA, DN 25 MM (3/4") , INCLUSIVE CONEXÕES</v>
      </c>
      <c r="D542" s="13" t="str">
        <f>ORÇAMENTO!D157</f>
        <v>M</v>
      </c>
      <c r="E542" s="95"/>
      <c r="F542" s="96">
        <f>ORÇAMENTO!E157</f>
        <v>6</v>
      </c>
    </row>
    <row r="543" spans="1:6" ht="15.75" x14ac:dyDescent="0.2">
      <c r="A543" s="94" t="e">
        <f>IF(ORÇAMENTO!#REF!="","",ORÇAMENTO!#REF!)</f>
        <v>#REF!</v>
      </c>
      <c r="B543" s="66" t="e">
        <f>ORÇAMENTO!#REF!</f>
        <v>#REF!</v>
      </c>
      <c r="C543" s="14" t="e">
        <f>ORÇAMENTO!#REF!</f>
        <v>#REF!</v>
      </c>
      <c r="D543" s="13" t="e">
        <f>ORÇAMENTO!#REF!</f>
        <v>#REF!</v>
      </c>
      <c r="E543" s="95"/>
      <c r="F543" s="96" t="e">
        <f>ORÇAMENTO!#REF!</f>
        <v>#REF!</v>
      </c>
    </row>
    <row r="544" spans="1:6" ht="15.75" x14ac:dyDescent="0.2">
      <c r="A544" s="94" t="e">
        <f>IF(ORÇAMENTO!#REF!="","",ORÇAMENTO!#REF!)</f>
        <v>#REF!</v>
      </c>
      <c r="B544" s="66" t="e">
        <f>ORÇAMENTO!#REF!</f>
        <v>#REF!</v>
      </c>
      <c r="C544" s="14" t="e">
        <f>ORÇAMENTO!#REF!</f>
        <v>#REF!</v>
      </c>
      <c r="D544" s="13" t="e">
        <f>ORÇAMENTO!#REF!</f>
        <v>#REF!</v>
      </c>
      <c r="E544" s="95"/>
      <c r="F544" s="96" t="e">
        <f>ORÇAMENTO!#REF!</f>
        <v>#REF!</v>
      </c>
    </row>
    <row r="545" spans="1:6" ht="15.75" x14ac:dyDescent="0.2">
      <c r="A545" s="94" t="e">
        <f>IF(ORÇAMENTO!#REF!="","",ORÇAMENTO!#REF!)</f>
        <v>#REF!</v>
      </c>
      <c r="B545" s="66" t="e">
        <f>ORÇAMENTO!#REF!</f>
        <v>#REF!</v>
      </c>
      <c r="C545" s="14" t="e">
        <f>ORÇAMENTO!#REF!</f>
        <v>#REF!</v>
      </c>
      <c r="D545" s="13" t="e">
        <f>ORÇAMENTO!#REF!</f>
        <v>#REF!</v>
      </c>
      <c r="E545" s="95"/>
      <c r="F545" s="96" t="e">
        <f>ORÇAMENTO!#REF!</f>
        <v>#REF!</v>
      </c>
    </row>
    <row r="546" spans="1:6" ht="15.75" x14ac:dyDescent="0.2">
      <c r="A546" s="94" t="e">
        <f>IF(ORÇAMENTO!#REF!="","",ORÇAMENTO!#REF!)</f>
        <v>#REF!</v>
      </c>
      <c r="B546" s="66" t="e">
        <f>ORÇAMENTO!#REF!</f>
        <v>#REF!</v>
      </c>
      <c r="C546" s="14" t="e">
        <f>ORÇAMENTO!#REF!</f>
        <v>#REF!</v>
      </c>
      <c r="D546" s="13" t="e">
        <f>ORÇAMENTO!#REF!</f>
        <v>#REF!</v>
      </c>
      <c r="E546" s="95"/>
      <c r="F546" s="96" t="e">
        <f>ORÇAMENTO!#REF!</f>
        <v>#REF!</v>
      </c>
    </row>
    <row r="547" spans="1:6" ht="15.75" x14ac:dyDescent="0.2">
      <c r="A547" s="94" t="e">
        <f>IF(ORÇAMENTO!#REF!="","",ORÇAMENTO!#REF!)</f>
        <v>#REF!</v>
      </c>
      <c r="B547" s="66" t="e">
        <f>ORÇAMENTO!#REF!</f>
        <v>#REF!</v>
      </c>
      <c r="C547" s="14" t="e">
        <f>ORÇAMENTO!#REF!</f>
        <v>#REF!</v>
      </c>
      <c r="D547" s="13" t="e">
        <f>ORÇAMENTO!#REF!</f>
        <v>#REF!</v>
      </c>
      <c r="E547" s="95"/>
      <c r="F547" s="96" t="e">
        <f>ORÇAMENTO!#REF!</f>
        <v>#REF!</v>
      </c>
    </row>
    <row r="548" spans="1:6" ht="15.75" x14ac:dyDescent="0.2">
      <c r="A548" s="94" t="e">
        <f>IF(ORÇAMENTO!#REF!="","",ORÇAMENTO!#REF!)</f>
        <v>#REF!</v>
      </c>
      <c r="B548" s="66" t="e">
        <f>ORÇAMENTO!#REF!</f>
        <v>#REF!</v>
      </c>
      <c r="C548" s="14" t="e">
        <f>ORÇAMENTO!#REF!</f>
        <v>#REF!</v>
      </c>
      <c r="D548" s="13" t="e">
        <f>ORÇAMENTO!#REF!</f>
        <v>#REF!</v>
      </c>
      <c r="E548" s="95"/>
      <c r="F548" s="96" t="e">
        <f>ORÇAMENTO!#REF!</f>
        <v>#REF!</v>
      </c>
    </row>
    <row r="549" spans="1:6" ht="15.75" x14ac:dyDescent="0.2">
      <c r="A549" s="94" t="e">
        <f>IF(ORÇAMENTO!#REF!="","",ORÇAMENTO!#REF!)</f>
        <v>#REF!</v>
      </c>
      <c r="B549" s="66" t="e">
        <f>ORÇAMENTO!#REF!</f>
        <v>#REF!</v>
      </c>
      <c r="C549" s="14" t="e">
        <f>ORÇAMENTO!#REF!</f>
        <v>#REF!</v>
      </c>
      <c r="D549" s="13" t="e">
        <f>ORÇAMENTO!#REF!</f>
        <v>#REF!</v>
      </c>
      <c r="E549" s="95"/>
      <c r="F549" s="96" t="e">
        <f>ORÇAMENTO!#REF!</f>
        <v>#REF!</v>
      </c>
    </row>
    <row r="550" spans="1:6" ht="15.75" x14ac:dyDescent="0.2">
      <c r="A550" s="94" t="e">
        <f>IF(ORÇAMENTO!#REF!="","",ORÇAMENTO!#REF!)</f>
        <v>#REF!</v>
      </c>
      <c r="B550" s="66" t="e">
        <f>ORÇAMENTO!#REF!</f>
        <v>#REF!</v>
      </c>
      <c r="C550" s="14" t="e">
        <f>ORÇAMENTO!#REF!</f>
        <v>#REF!</v>
      </c>
      <c r="D550" s="13" t="e">
        <f>ORÇAMENTO!#REF!</f>
        <v>#REF!</v>
      </c>
      <c r="E550" s="95"/>
      <c r="F550" s="96" t="e">
        <f>ORÇAMENTO!#REF!</f>
        <v>#REF!</v>
      </c>
    </row>
    <row r="551" spans="1:6" ht="15.75" x14ac:dyDescent="0.2">
      <c r="A551" s="94" t="e">
        <f>IF(ORÇAMENTO!#REF!="","",ORÇAMENTO!#REF!)</f>
        <v>#REF!</v>
      </c>
      <c r="B551" s="66" t="e">
        <f>ORÇAMENTO!#REF!</f>
        <v>#REF!</v>
      </c>
      <c r="C551" s="14" t="e">
        <f>ORÇAMENTO!#REF!</f>
        <v>#REF!</v>
      </c>
      <c r="D551" s="13" t="e">
        <f>ORÇAMENTO!#REF!</f>
        <v>#REF!</v>
      </c>
      <c r="E551" s="95"/>
      <c r="F551" s="96" t="e">
        <f>ORÇAMENTO!#REF!</f>
        <v>#REF!</v>
      </c>
    </row>
    <row r="552" spans="1:6" ht="15.75" x14ac:dyDescent="0.2">
      <c r="A552" s="94" t="e">
        <f>IF(ORÇAMENTO!#REF!="","",ORÇAMENTO!#REF!)</f>
        <v>#REF!</v>
      </c>
      <c r="B552" s="66" t="e">
        <f>ORÇAMENTO!#REF!</f>
        <v>#REF!</v>
      </c>
      <c r="C552" s="14" t="e">
        <f>ORÇAMENTO!#REF!</f>
        <v>#REF!</v>
      </c>
      <c r="D552" s="13" t="e">
        <f>ORÇAMENTO!#REF!</f>
        <v>#REF!</v>
      </c>
      <c r="E552" s="95"/>
      <c r="F552" s="96" t="e">
        <f>ORÇAMENTO!#REF!</f>
        <v>#REF!</v>
      </c>
    </row>
    <row r="553" spans="1:6" ht="15.75" x14ac:dyDescent="0.2">
      <c r="A553" s="94" t="e">
        <f>IF(ORÇAMENTO!#REF!="","",ORÇAMENTO!#REF!)</f>
        <v>#REF!</v>
      </c>
      <c r="B553" s="66" t="e">
        <f>ORÇAMENTO!#REF!</f>
        <v>#REF!</v>
      </c>
      <c r="C553" s="14" t="e">
        <f>ORÇAMENTO!#REF!</f>
        <v>#REF!</v>
      </c>
      <c r="D553" s="13" t="e">
        <f>ORÇAMENTO!#REF!</f>
        <v>#REF!</v>
      </c>
      <c r="E553" s="95"/>
      <c r="F553" s="96" t="e">
        <f>ORÇAMENTO!#REF!</f>
        <v>#REF!</v>
      </c>
    </row>
    <row r="554" spans="1:6" ht="15.75" x14ac:dyDescent="0.2">
      <c r="A554" s="94" t="e">
        <f>IF(ORÇAMENTO!#REF!="","",ORÇAMENTO!#REF!)</f>
        <v>#REF!</v>
      </c>
      <c r="B554" s="66" t="e">
        <f>ORÇAMENTO!#REF!</f>
        <v>#REF!</v>
      </c>
      <c r="C554" s="14" t="e">
        <f>ORÇAMENTO!#REF!</f>
        <v>#REF!</v>
      </c>
      <c r="D554" s="13" t="e">
        <f>ORÇAMENTO!#REF!</f>
        <v>#REF!</v>
      </c>
      <c r="E554" s="95"/>
      <c r="F554" s="96" t="e">
        <f>ORÇAMENTO!#REF!</f>
        <v>#REF!</v>
      </c>
    </row>
    <row r="555" spans="1:6" ht="15.75" x14ac:dyDescent="0.2">
      <c r="A555" s="94" t="e">
        <f>IF(ORÇAMENTO!#REF!="","",ORÇAMENTO!#REF!)</f>
        <v>#REF!</v>
      </c>
      <c r="B555" s="66" t="e">
        <f>ORÇAMENTO!#REF!</f>
        <v>#REF!</v>
      </c>
      <c r="C555" s="14" t="e">
        <f>ORÇAMENTO!#REF!</f>
        <v>#REF!</v>
      </c>
      <c r="D555" s="13" t="e">
        <f>ORÇAMENTO!#REF!</f>
        <v>#REF!</v>
      </c>
      <c r="E555" s="95"/>
      <c r="F555" s="96" t="e">
        <f>ORÇAMENTO!#REF!</f>
        <v>#REF!</v>
      </c>
    </row>
    <row r="556" spans="1:6" ht="15.75" x14ac:dyDescent="0.2">
      <c r="A556" s="94" t="e">
        <f>IF(ORÇAMENTO!#REF!="","",ORÇAMENTO!#REF!)</f>
        <v>#REF!</v>
      </c>
      <c r="B556" s="66" t="e">
        <f>ORÇAMENTO!#REF!</f>
        <v>#REF!</v>
      </c>
      <c r="C556" s="14" t="e">
        <f>ORÇAMENTO!#REF!</f>
        <v>#REF!</v>
      </c>
      <c r="D556" s="13" t="e">
        <f>ORÇAMENTO!#REF!</f>
        <v>#REF!</v>
      </c>
      <c r="E556" s="95"/>
      <c r="F556" s="96" t="e">
        <f>ORÇAMENTO!#REF!</f>
        <v>#REF!</v>
      </c>
    </row>
    <row r="557" spans="1:6" ht="15.75" x14ac:dyDescent="0.2">
      <c r="A557" s="94" t="e">
        <f>IF(ORÇAMENTO!#REF!="","",ORÇAMENTO!#REF!)</f>
        <v>#REF!</v>
      </c>
      <c r="B557" s="66" t="e">
        <f>ORÇAMENTO!#REF!</f>
        <v>#REF!</v>
      </c>
      <c r="C557" s="14" t="e">
        <f>ORÇAMENTO!#REF!</f>
        <v>#REF!</v>
      </c>
      <c r="D557" s="13" t="e">
        <f>ORÇAMENTO!#REF!</f>
        <v>#REF!</v>
      </c>
      <c r="E557" s="95"/>
      <c r="F557" s="96" t="e">
        <f>ORÇAMENTO!#REF!</f>
        <v>#REF!</v>
      </c>
    </row>
    <row r="558" spans="1:6" ht="15.75" x14ac:dyDescent="0.2">
      <c r="A558" s="94" t="e">
        <f>IF(ORÇAMENTO!#REF!="","",ORÇAMENTO!#REF!)</f>
        <v>#REF!</v>
      </c>
      <c r="B558" s="66" t="e">
        <f>ORÇAMENTO!#REF!</f>
        <v>#REF!</v>
      </c>
      <c r="C558" s="14" t="e">
        <f>ORÇAMENTO!#REF!</f>
        <v>#REF!</v>
      </c>
      <c r="D558" s="13" t="e">
        <f>ORÇAMENTO!#REF!</f>
        <v>#REF!</v>
      </c>
      <c r="E558" s="95"/>
      <c r="F558" s="96" t="e">
        <f>ORÇAMENTO!#REF!</f>
        <v>#REF!</v>
      </c>
    </row>
    <row r="559" spans="1:6" ht="15.75" x14ac:dyDescent="0.2">
      <c r="A559" s="94" t="e">
        <f>IF(ORÇAMENTO!#REF!="","",ORÇAMENTO!#REF!)</f>
        <v>#REF!</v>
      </c>
      <c r="B559" s="66" t="e">
        <f>ORÇAMENTO!#REF!</f>
        <v>#REF!</v>
      </c>
      <c r="C559" s="14" t="e">
        <f>ORÇAMENTO!#REF!</f>
        <v>#REF!</v>
      </c>
      <c r="D559" s="13" t="e">
        <f>ORÇAMENTO!#REF!</f>
        <v>#REF!</v>
      </c>
      <c r="E559" s="95"/>
      <c r="F559" s="96" t="e">
        <f>ORÇAMENTO!#REF!</f>
        <v>#REF!</v>
      </c>
    </row>
    <row r="560" spans="1:6" ht="15.75" x14ac:dyDescent="0.2">
      <c r="A560" s="94" t="e">
        <f>IF(ORÇAMENTO!#REF!="","",ORÇAMENTO!#REF!)</f>
        <v>#REF!</v>
      </c>
      <c r="B560" s="66" t="e">
        <f>ORÇAMENTO!#REF!</f>
        <v>#REF!</v>
      </c>
      <c r="C560" s="14" t="e">
        <f>ORÇAMENTO!#REF!</f>
        <v>#REF!</v>
      </c>
      <c r="D560" s="13" t="e">
        <f>ORÇAMENTO!#REF!</f>
        <v>#REF!</v>
      </c>
      <c r="E560" s="95"/>
      <c r="F560" s="96" t="e">
        <f>ORÇAMENTO!#REF!</f>
        <v>#REF!</v>
      </c>
    </row>
    <row r="561" spans="1:6" ht="15.75" x14ac:dyDescent="0.2">
      <c r="A561" s="94" t="e">
        <f>IF(ORÇAMENTO!#REF!="","",ORÇAMENTO!#REF!)</f>
        <v>#REF!</v>
      </c>
      <c r="B561" s="66" t="e">
        <f>ORÇAMENTO!#REF!</f>
        <v>#REF!</v>
      </c>
      <c r="C561" s="14" t="e">
        <f>ORÇAMENTO!#REF!</f>
        <v>#REF!</v>
      </c>
      <c r="D561" s="13" t="e">
        <f>ORÇAMENTO!#REF!</f>
        <v>#REF!</v>
      </c>
      <c r="E561" s="95"/>
      <c r="F561" s="96" t="e">
        <f>ORÇAMENTO!#REF!</f>
        <v>#REF!</v>
      </c>
    </row>
    <row r="562" spans="1:6" ht="15.75" x14ac:dyDescent="0.2">
      <c r="A562" s="94" t="e">
        <f>IF(ORÇAMENTO!#REF!="","",ORÇAMENTO!#REF!)</f>
        <v>#REF!</v>
      </c>
      <c r="B562" s="66" t="e">
        <f>ORÇAMENTO!#REF!</f>
        <v>#REF!</v>
      </c>
      <c r="C562" s="14" t="e">
        <f>ORÇAMENTO!#REF!</f>
        <v>#REF!</v>
      </c>
      <c r="D562" s="13" t="e">
        <f>ORÇAMENTO!#REF!</f>
        <v>#REF!</v>
      </c>
      <c r="E562" s="95"/>
      <c r="F562" s="96" t="e">
        <f>ORÇAMENTO!#REF!</f>
        <v>#REF!</v>
      </c>
    </row>
    <row r="563" spans="1:6" ht="15.75" x14ac:dyDescent="0.2">
      <c r="A563" s="94" t="e">
        <f>IF(ORÇAMENTO!#REF!="","",ORÇAMENTO!#REF!)</f>
        <v>#REF!</v>
      </c>
      <c r="B563" s="66" t="e">
        <f>ORÇAMENTO!#REF!</f>
        <v>#REF!</v>
      </c>
      <c r="C563" s="14" t="e">
        <f>ORÇAMENTO!#REF!</f>
        <v>#REF!</v>
      </c>
      <c r="D563" s="13" t="e">
        <f>ORÇAMENTO!#REF!</f>
        <v>#REF!</v>
      </c>
      <c r="E563" s="95"/>
      <c r="F563" s="96" t="e">
        <f>ORÇAMENTO!#REF!</f>
        <v>#REF!</v>
      </c>
    </row>
    <row r="564" spans="1:6" ht="15.75" x14ac:dyDescent="0.2">
      <c r="A564" s="94" t="e">
        <f>IF(ORÇAMENTO!#REF!="","",ORÇAMENTO!#REF!)</f>
        <v>#REF!</v>
      </c>
      <c r="B564" s="66" t="e">
        <f>ORÇAMENTO!#REF!</f>
        <v>#REF!</v>
      </c>
      <c r="C564" s="14" t="e">
        <f>ORÇAMENTO!#REF!</f>
        <v>#REF!</v>
      </c>
      <c r="D564" s="13" t="e">
        <f>ORÇAMENTO!#REF!</f>
        <v>#REF!</v>
      </c>
      <c r="E564" s="95"/>
      <c r="F564" s="96" t="e">
        <f>ORÇAMENTO!#REF!</f>
        <v>#REF!</v>
      </c>
    </row>
    <row r="565" spans="1:6" ht="15.75" x14ac:dyDescent="0.2">
      <c r="A565" s="94" t="e">
        <f>IF(ORÇAMENTO!#REF!="","",ORÇAMENTO!#REF!)</f>
        <v>#REF!</v>
      </c>
      <c r="B565" s="66" t="e">
        <f>ORÇAMENTO!#REF!</f>
        <v>#REF!</v>
      </c>
      <c r="C565" s="14" t="e">
        <f>ORÇAMENTO!#REF!</f>
        <v>#REF!</v>
      </c>
      <c r="D565" s="13" t="e">
        <f>ORÇAMENTO!#REF!</f>
        <v>#REF!</v>
      </c>
      <c r="E565" s="95"/>
      <c r="F565" s="96" t="e">
        <f>ORÇAMENTO!#REF!</f>
        <v>#REF!</v>
      </c>
    </row>
    <row r="566" spans="1:6" ht="15.75" x14ac:dyDescent="0.2">
      <c r="A566" s="94" t="e">
        <f>IF(ORÇAMENTO!#REF!="","",ORÇAMENTO!#REF!)</f>
        <v>#REF!</v>
      </c>
      <c r="B566" s="66" t="e">
        <f>ORÇAMENTO!#REF!</f>
        <v>#REF!</v>
      </c>
      <c r="C566" s="14" t="e">
        <f>ORÇAMENTO!#REF!</f>
        <v>#REF!</v>
      </c>
      <c r="D566" s="13" t="e">
        <f>ORÇAMENTO!#REF!</f>
        <v>#REF!</v>
      </c>
      <c r="E566" s="95"/>
      <c r="F566" s="96" t="e">
        <f>ORÇAMENTO!#REF!</f>
        <v>#REF!</v>
      </c>
    </row>
    <row r="567" spans="1:6" ht="15.75" x14ac:dyDescent="0.2">
      <c r="A567" s="94" t="e">
        <f>IF(ORÇAMENTO!#REF!="","",ORÇAMENTO!#REF!)</f>
        <v>#REF!</v>
      </c>
      <c r="B567" s="66" t="e">
        <f>ORÇAMENTO!#REF!</f>
        <v>#REF!</v>
      </c>
      <c r="C567" s="14" t="e">
        <f>ORÇAMENTO!#REF!</f>
        <v>#REF!</v>
      </c>
      <c r="D567" s="13" t="e">
        <f>ORÇAMENTO!#REF!</f>
        <v>#REF!</v>
      </c>
      <c r="E567" s="95"/>
      <c r="F567" s="96" t="e">
        <f>ORÇAMENTO!#REF!</f>
        <v>#REF!</v>
      </c>
    </row>
    <row r="568" spans="1:6" ht="15.75" x14ac:dyDescent="0.2">
      <c r="A568" s="94" t="e">
        <f>IF(ORÇAMENTO!#REF!="","",ORÇAMENTO!#REF!)</f>
        <v>#REF!</v>
      </c>
      <c r="B568" s="66" t="e">
        <f>ORÇAMENTO!#REF!</f>
        <v>#REF!</v>
      </c>
      <c r="C568" s="14" t="e">
        <f>ORÇAMENTO!#REF!</f>
        <v>#REF!</v>
      </c>
      <c r="D568" s="13" t="e">
        <f>ORÇAMENTO!#REF!</f>
        <v>#REF!</v>
      </c>
      <c r="E568" s="95"/>
      <c r="F568" s="96" t="e">
        <f>ORÇAMENTO!#REF!</f>
        <v>#REF!</v>
      </c>
    </row>
    <row r="569" spans="1:6" ht="15.75" x14ac:dyDescent="0.2">
      <c r="A569" s="94" t="e">
        <f>IF(ORÇAMENTO!#REF!="","",ORÇAMENTO!#REF!)</f>
        <v>#REF!</v>
      </c>
      <c r="B569" s="66" t="e">
        <f>ORÇAMENTO!#REF!</f>
        <v>#REF!</v>
      </c>
      <c r="C569" s="14" t="e">
        <f>ORÇAMENTO!#REF!</f>
        <v>#REF!</v>
      </c>
      <c r="D569" s="13" t="e">
        <f>ORÇAMENTO!#REF!</f>
        <v>#REF!</v>
      </c>
      <c r="E569" s="95"/>
      <c r="F569" s="96" t="e">
        <f>ORÇAMENTO!#REF!</f>
        <v>#REF!</v>
      </c>
    </row>
    <row r="570" spans="1:6" ht="5.0999999999999996" customHeight="1" x14ac:dyDescent="0.2">
      <c r="A570" s="18"/>
      <c r="B570" s="19"/>
      <c r="C570" s="20"/>
      <c r="D570" s="19"/>
      <c r="E570" s="21"/>
      <c r="F570" s="22"/>
    </row>
    <row r="571" spans="1:6" ht="5.0999999999999996" customHeight="1" x14ac:dyDescent="0.2">
      <c r="A571" s="28"/>
      <c r="B571" s="29"/>
      <c r="C571" s="30"/>
      <c r="D571" s="29"/>
      <c r="E571" s="31"/>
      <c r="F571" s="32"/>
    </row>
    <row r="572" spans="1:6" ht="15.75" x14ac:dyDescent="0.2">
      <c r="A572" s="12" t="str">
        <f>IF(ORÇAMENTO!A160="","",ORÇAMENTO!A160)</f>
        <v>12.2</v>
      </c>
      <c r="B572" s="63"/>
      <c r="C572" s="15" t="str">
        <f>ORÇAMENTO!C160</f>
        <v>ÁGUA PLUVIAL</v>
      </c>
      <c r="D572" s="100"/>
      <c r="E572" s="101"/>
      <c r="F572" s="102"/>
    </row>
    <row r="573" spans="1:6" ht="15.75" x14ac:dyDescent="0.2">
      <c r="A573" s="94" t="e">
        <f>IF(ORÇAMENTO!#REF!="","",ORÇAMENTO!#REF!)</f>
        <v>#REF!</v>
      </c>
      <c r="B573" s="66" t="e">
        <f>ORÇAMENTO!#REF!</f>
        <v>#REF!</v>
      </c>
      <c r="C573" s="14" t="e">
        <f>ORÇAMENTO!#REF!</f>
        <v>#REF!</v>
      </c>
      <c r="D573" s="13" t="e">
        <f>ORÇAMENTO!#REF!</f>
        <v>#REF!</v>
      </c>
      <c r="E573" s="95"/>
      <c r="F573" s="96" t="e">
        <f>ORÇAMENTO!#REF!</f>
        <v>#REF!</v>
      </c>
    </row>
    <row r="574" spans="1:6" ht="15.75" x14ac:dyDescent="0.2">
      <c r="A574" s="94" t="e">
        <f>IF(ORÇAMENTO!#REF!="","",ORÇAMENTO!#REF!)</f>
        <v>#REF!</v>
      </c>
      <c r="B574" s="66" t="e">
        <f>ORÇAMENTO!#REF!</f>
        <v>#REF!</v>
      </c>
      <c r="C574" s="14" t="e">
        <f>ORÇAMENTO!#REF!</f>
        <v>#REF!</v>
      </c>
      <c r="D574" s="13" t="e">
        <f>ORÇAMENTO!#REF!</f>
        <v>#REF!</v>
      </c>
      <c r="E574" s="95"/>
      <c r="F574" s="96" t="e">
        <f>ORÇAMENTO!#REF!</f>
        <v>#REF!</v>
      </c>
    </row>
    <row r="575" spans="1:6" ht="47.25" x14ac:dyDescent="0.2">
      <c r="A575" s="94" t="str">
        <f>IF(ORÇAMENTO!A161="","",ORÇAMENTO!A161)</f>
        <v>12.2.1</v>
      </c>
      <c r="B575" s="66" t="str">
        <f>ORÇAMENTO!B161</f>
        <v>ED-48669</v>
      </c>
      <c r="C575" s="14" t="str">
        <f>ORÇAMENTO!C161</f>
        <v>FORNECIMENTO E ASSENTAMENTO DE TUBO PVC RÍGIDO, DRENAGEM/PLUVIAL, PBV - SÉRIE NORMAL, DN 100 MM (4"), INCLUSIVE CONEXÕES</v>
      </c>
      <c r="D575" s="13" t="str">
        <f>ORÇAMENTO!D161</f>
        <v>M</v>
      </c>
      <c r="E575" s="95"/>
      <c r="F575" s="96">
        <f>ORÇAMENTO!E161</f>
        <v>224.8</v>
      </c>
    </row>
    <row r="576" spans="1:6" ht="47.25" x14ac:dyDescent="0.2">
      <c r="A576" s="94" t="str">
        <f>IF(ORÇAMENTO!A162="","",ORÇAMENTO!A162)</f>
        <v>12.2.2</v>
      </c>
      <c r="B576" s="66" t="str">
        <f>ORÇAMENTO!B162</f>
        <v>ED-48670</v>
      </c>
      <c r="C576" s="14" t="str">
        <f>ORÇAMENTO!C162</f>
        <v>FORNECIMENTO E ASSENTAMENTO DE TUBO PVC RÍGIDO, DRENAGEM/PLUVIAL, PBV - SÉRIE NORMAL, DN 150 MM (6"), INCLUSIVE CONEXÕES</v>
      </c>
      <c r="D576" s="13" t="str">
        <f>ORÇAMENTO!D162</f>
        <v>M</v>
      </c>
      <c r="E576" s="95"/>
      <c r="F576" s="96">
        <f>ORÇAMENTO!E162</f>
        <v>224.8</v>
      </c>
    </row>
    <row r="577" spans="1:6" ht="15.75" x14ac:dyDescent="0.2">
      <c r="A577" s="94" t="e">
        <f>IF(ORÇAMENTO!#REF!="","",ORÇAMENTO!#REF!)</f>
        <v>#REF!</v>
      </c>
      <c r="B577" s="66" t="e">
        <f>ORÇAMENTO!#REF!</f>
        <v>#REF!</v>
      </c>
      <c r="C577" s="14" t="e">
        <f>ORÇAMENTO!#REF!</f>
        <v>#REF!</v>
      </c>
      <c r="D577" s="13" t="e">
        <f>ORÇAMENTO!#REF!</f>
        <v>#REF!</v>
      </c>
      <c r="E577" s="95"/>
      <c r="F577" s="96" t="e">
        <f>ORÇAMENTO!#REF!</f>
        <v>#REF!</v>
      </c>
    </row>
    <row r="578" spans="1:6" ht="15.75" x14ac:dyDescent="0.2">
      <c r="A578" s="94" t="e">
        <f>IF(ORÇAMENTO!#REF!="","",ORÇAMENTO!#REF!)</f>
        <v>#REF!</v>
      </c>
      <c r="B578" s="66" t="e">
        <f>ORÇAMENTO!#REF!</f>
        <v>#REF!</v>
      </c>
      <c r="C578" s="14" t="e">
        <f>ORÇAMENTO!#REF!</f>
        <v>#REF!</v>
      </c>
      <c r="D578" s="13" t="e">
        <f>ORÇAMENTO!#REF!</f>
        <v>#REF!</v>
      </c>
      <c r="E578" s="95"/>
      <c r="F578" s="96" t="e">
        <f>ORÇAMENTO!#REF!</f>
        <v>#REF!</v>
      </c>
    </row>
    <row r="579" spans="1:6" ht="15.75" x14ac:dyDescent="0.2">
      <c r="A579" s="94" t="e">
        <f>IF(ORÇAMENTO!#REF!="","",ORÇAMENTO!#REF!)</f>
        <v>#REF!</v>
      </c>
      <c r="B579" s="66" t="e">
        <f>ORÇAMENTO!#REF!</f>
        <v>#REF!</v>
      </c>
      <c r="C579" s="14" t="e">
        <f>ORÇAMENTO!#REF!</f>
        <v>#REF!</v>
      </c>
      <c r="D579" s="13" t="e">
        <f>ORÇAMENTO!#REF!</f>
        <v>#REF!</v>
      </c>
      <c r="E579" s="95"/>
      <c r="F579" s="96" t="e">
        <f>ORÇAMENTO!#REF!</f>
        <v>#REF!</v>
      </c>
    </row>
    <row r="580" spans="1:6" ht="15.75" x14ac:dyDescent="0.2">
      <c r="A580" s="94" t="e">
        <f>IF(ORÇAMENTO!#REF!="","",ORÇAMENTO!#REF!)</f>
        <v>#REF!</v>
      </c>
      <c r="B580" s="66" t="e">
        <f>ORÇAMENTO!#REF!</f>
        <v>#REF!</v>
      </c>
      <c r="C580" s="14" t="e">
        <f>ORÇAMENTO!#REF!</f>
        <v>#REF!</v>
      </c>
      <c r="D580" s="13" t="e">
        <f>ORÇAMENTO!#REF!</f>
        <v>#REF!</v>
      </c>
      <c r="E580" s="95"/>
      <c r="F580" s="96" t="e">
        <f>ORÇAMENTO!#REF!</f>
        <v>#REF!</v>
      </c>
    </row>
    <row r="581" spans="1:6" ht="15.75" x14ac:dyDescent="0.2">
      <c r="A581" s="94" t="e">
        <f>IF(ORÇAMENTO!#REF!="","",ORÇAMENTO!#REF!)</f>
        <v>#REF!</v>
      </c>
      <c r="B581" s="66" t="e">
        <f>ORÇAMENTO!#REF!</f>
        <v>#REF!</v>
      </c>
      <c r="C581" s="14" t="e">
        <f>ORÇAMENTO!#REF!</f>
        <v>#REF!</v>
      </c>
      <c r="D581" s="13" t="e">
        <f>ORÇAMENTO!#REF!</f>
        <v>#REF!</v>
      </c>
      <c r="E581" s="95"/>
      <c r="F581" s="96" t="e">
        <f>ORÇAMENTO!#REF!</f>
        <v>#REF!</v>
      </c>
    </row>
    <row r="582" spans="1:6" ht="15.75" x14ac:dyDescent="0.2">
      <c r="A582" s="94" t="e">
        <f>IF(ORÇAMENTO!#REF!="","",ORÇAMENTO!#REF!)</f>
        <v>#REF!</v>
      </c>
      <c r="B582" s="66" t="e">
        <f>ORÇAMENTO!#REF!</f>
        <v>#REF!</v>
      </c>
      <c r="C582" s="14" t="e">
        <f>ORÇAMENTO!#REF!</f>
        <v>#REF!</v>
      </c>
      <c r="D582" s="13" t="e">
        <f>ORÇAMENTO!#REF!</f>
        <v>#REF!</v>
      </c>
      <c r="E582" s="95"/>
      <c r="F582" s="96" t="e">
        <f>ORÇAMENTO!#REF!</f>
        <v>#REF!</v>
      </c>
    </row>
    <row r="583" spans="1:6" ht="15.75" x14ac:dyDescent="0.2">
      <c r="A583" s="94" t="e">
        <f>IF(ORÇAMENTO!#REF!="","",ORÇAMENTO!#REF!)</f>
        <v>#REF!</v>
      </c>
      <c r="B583" s="66" t="e">
        <f>ORÇAMENTO!#REF!</f>
        <v>#REF!</v>
      </c>
      <c r="C583" s="14" t="e">
        <f>ORÇAMENTO!#REF!</f>
        <v>#REF!</v>
      </c>
      <c r="D583" s="13" t="e">
        <f>ORÇAMENTO!#REF!</f>
        <v>#REF!</v>
      </c>
      <c r="E583" s="95"/>
      <c r="F583" s="96" t="e">
        <f>ORÇAMENTO!#REF!</f>
        <v>#REF!</v>
      </c>
    </row>
    <row r="584" spans="1:6" ht="15.75" x14ac:dyDescent="0.2">
      <c r="A584" s="94" t="e">
        <f>IF(ORÇAMENTO!#REF!="","",ORÇAMENTO!#REF!)</f>
        <v>#REF!</v>
      </c>
      <c r="B584" s="66" t="e">
        <f>ORÇAMENTO!#REF!</f>
        <v>#REF!</v>
      </c>
      <c r="C584" s="14" t="e">
        <f>ORÇAMENTO!#REF!</f>
        <v>#REF!</v>
      </c>
      <c r="D584" s="13" t="e">
        <f>ORÇAMENTO!#REF!</f>
        <v>#REF!</v>
      </c>
      <c r="E584" s="95"/>
      <c r="F584" s="96" t="e">
        <f>ORÇAMENTO!#REF!</f>
        <v>#REF!</v>
      </c>
    </row>
    <row r="585" spans="1:6" ht="15.75" x14ac:dyDescent="0.2">
      <c r="A585" s="94" t="e">
        <f>IF(ORÇAMENTO!#REF!="","",ORÇAMENTO!#REF!)</f>
        <v>#REF!</v>
      </c>
      <c r="B585" s="66" t="e">
        <f>ORÇAMENTO!#REF!</f>
        <v>#REF!</v>
      </c>
      <c r="C585" s="14" t="e">
        <f>ORÇAMENTO!#REF!</f>
        <v>#REF!</v>
      </c>
      <c r="D585" s="13" t="e">
        <f>ORÇAMENTO!#REF!</f>
        <v>#REF!</v>
      </c>
      <c r="E585" s="95"/>
      <c r="F585" s="96" t="e">
        <f>ORÇAMENTO!#REF!</f>
        <v>#REF!</v>
      </c>
    </row>
    <row r="586" spans="1:6" ht="15.75" x14ac:dyDescent="0.2">
      <c r="A586" s="94" t="e">
        <f>IF(ORÇAMENTO!#REF!="","",ORÇAMENTO!#REF!)</f>
        <v>#REF!</v>
      </c>
      <c r="B586" s="66" t="e">
        <f>ORÇAMENTO!#REF!</f>
        <v>#REF!</v>
      </c>
      <c r="C586" s="14" t="e">
        <f>ORÇAMENTO!#REF!</f>
        <v>#REF!</v>
      </c>
      <c r="D586" s="13" t="e">
        <f>ORÇAMENTO!#REF!</f>
        <v>#REF!</v>
      </c>
      <c r="E586" s="95"/>
      <c r="F586" s="96" t="e">
        <f>ORÇAMENTO!#REF!</f>
        <v>#REF!</v>
      </c>
    </row>
    <row r="587" spans="1:6" ht="15.75" x14ac:dyDescent="0.2">
      <c r="A587" s="94" t="e">
        <f>IF(ORÇAMENTO!#REF!="","",ORÇAMENTO!#REF!)</f>
        <v>#REF!</v>
      </c>
      <c r="B587" s="66" t="e">
        <f>ORÇAMENTO!#REF!</f>
        <v>#REF!</v>
      </c>
      <c r="C587" s="14" t="e">
        <f>ORÇAMENTO!#REF!</f>
        <v>#REF!</v>
      </c>
      <c r="D587" s="13" t="e">
        <f>ORÇAMENTO!#REF!</f>
        <v>#REF!</v>
      </c>
      <c r="E587" s="95"/>
      <c r="F587" s="96" t="e">
        <f>ORÇAMENTO!#REF!</f>
        <v>#REF!</v>
      </c>
    </row>
    <row r="588" spans="1:6" ht="15.75" x14ac:dyDescent="0.2">
      <c r="A588" s="94" t="e">
        <f>IF(ORÇAMENTO!#REF!="","",ORÇAMENTO!#REF!)</f>
        <v>#REF!</v>
      </c>
      <c r="B588" s="66" t="e">
        <f>ORÇAMENTO!#REF!</f>
        <v>#REF!</v>
      </c>
      <c r="C588" s="14" t="e">
        <f>ORÇAMENTO!#REF!</f>
        <v>#REF!</v>
      </c>
      <c r="D588" s="13" t="e">
        <f>ORÇAMENTO!#REF!</f>
        <v>#REF!</v>
      </c>
      <c r="E588" s="95"/>
      <c r="F588" s="96" t="e">
        <f>ORÇAMENTO!#REF!</f>
        <v>#REF!</v>
      </c>
    </row>
    <row r="589" spans="1:6" ht="15.75" x14ac:dyDescent="0.2">
      <c r="A589" s="94" t="e">
        <f>IF(ORÇAMENTO!#REF!="","",ORÇAMENTO!#REF!)</f>
        <v>#REF!</v>
      </c>
      <c r="B589" s="66" t="e">
        <f>ORÇAMENTO!#REF!</f>
        <v>#REF!</v>
      </c>
      <c r="C589" s="14" t="e">
        <f>ORÇAMENTO!#REF!</f>
        <v>#REF!</v>
      </c>
      <c r="D589" s="13" t="e">
        <f>ORÇAMENTO!#REF!</f>
        <v>#REF!</v>
      </c>
      <c r="E589" s="95"/>
      <c r="F589" s="96" t="e">
        <f>ORÇAMENTO!#REF!</f>
        <v>#REF!</v>
      </c>
    </row>
    <row r="590" spans="1:6" ht="15.75" x14ac:dyDescent="0.2">
      <c r="A590" s="94" t="e">
        <f>IF(ORÇAMENTO!#REF!="","",ORÇAMENTO!#REF!)</f>
        <v>#REF!</v>
      </c>
      <c r="B590" s="66" t="e">
        <f>ORÇAMENTO!#REF!</f>
        <v>#REF!</v>
      </c>
      <c r="C590" s="14" t="e">
        <f>ORÇAMENTO!#REF!</f>
        <v>#REF!</v>
      </c>
      <c r="D590" s="13" t="e">
        <f>ORÇAMENTO!#REF!</f>
        <v>#REF!</v>
      </c>
      <c r="E590" s="95"/>
      <c r="F590" s="96" t="e">
        <f>ORÇAMENTO!#REF!</f>
        <v>#REF!</v>
      </c>
    </row>
    <row r="591" spans="1:6" ht="15.75" x14ac:dyDescent="0.2">
      <c r="A591" s="94" t="e">
        <f>IF(ORÇAMENTO!#REF!="","",ORÇAMENTO!#REF!)</f>
        <v>#REF!</v>
      </c>
      <c r="B591" s="66" t="e">
        <f>ORÇAMENTO!#REF!</f>
        <v>#REF!</v>
      </c>
      <c r="C591" s="14" t="e">
        <f>ORÇAMENTO!#REF!</f>
        <v>#REF!</v>
      </c>
      <c r="D591" s="13" t="e">
        <f>ORÇAMENTO!#REF!</f>
        <v>#REF!</v>
      </c>
      <c r="E591" s="95"/>
      <c r="F591" s="96" t="e">
        <f>ORÇAMENTO!#REF!</f>
        <v>#REF!</v>
      </c>
    </row>
    <row r="592" spans="1:6" ht="15.75" x14ac:dyDescent="0.2">
      <c r="A592" s="94" t="e">
        <f>IF(ORÇAMENTO!#REF!="","",ORÇAMENTO!#REF!)</f>
        <v>#REF!</v>
      </c>
      <c r="B592" s="66" t="e">
        <f>ORÇAMENTO!#REF!</f>
        <v>#REF!</v>
      </c>
      <c r="C592" s="14" t="e">
        <f>ORÇAMENTO!#REF!</f>
        <v>#REF!</v>
      </c>
      <c r="D592" s="13" t="e">
        <f>ORÇAMENTO!#REF!</f>
        <v>#REF!</v>
      </c>
      <c r="E592" s="95"/>
      <c r="F592" s="96" t="e">
        <f>ORÇAMENTO!#REF!</f>
        <v>#REF!</v>
      </c>
    </row>
    <row r="593" spans="1:6" ht="78.75" x14ac:dyDescent="0.2">
      <c r="A593" s="94" t="str">
        <f>IF(ORÇAMENTO!A163="","",ORÇAMENTO!A163)</f>
        <v>12.2.3</v>
      </c>
      <c r="B593" s="66" t="str">
        <f>ORÇAMENTO!B163</f>
        <v>ED-49915</v>
      </c>
      <c r="C593" s="14" t="str">
        <f>ORÇAMENTO!C163</f>
        <v>CAIXA DE DRENAGEM DE INSPEÇÃO/PASSAGEM EM ALVENARIA (60X60X60CM), REVESTIMENTO EM ARGAMASSA COM ADITIVO IMPERMEABILIZANTE, COM TAMPA EM GRELHA, INCLUSIVE ESCAVAÇÃO, REATERRO E TRANSPORTE E RETIRADA DO MATERIAL ESCAVADO (EM CAÇAMBA)</v>
      </c>
      <c r="D593" s="13" t="str">
        <f>ORÇAMENTO!D163</f>
        <v>UN</v>
      </c>
      <c r="E593" s="95"/>
      <c r="F593" s="96">
        <f>ORÇAMENTO!E163</f>
        <v>20</v>
      </c>
    </row>
    <row r="594" spans="1:6" ht="15.75" x14ac:dyDescent="0.2">
      <c r="A594" s="94" t="e">
        <f>IF(ORÇAMENTO!#REF!="","",ORÇAMENTO!#REF!)</f>
        <v>#REF!</v>
      </c>
      <c r="B594" s="66" t="e">
        <f>ORÇAMENTO!#REF!</f>
        <v>#REF!</v>
      </c>
      <c r="C594" s="14" t="e">
        <f>ORÇAMENTO!#REF!</f>
        <v>#REF!</v>
      </c>
      <c r="D594" s="13" t="e">
        <f>ORÇAMENTO!#REF!</f>
        <v>#REF!</v>
      </c>
      <c r="E594" s="95"/>
      <c r="F594" s="96" t="e">
        <f>ORÇAMENTO!#REF!</f>
        <v>#REF!</v>
      </c>
    </row>
    <row r="595" spans="1:6" ht="15.75" x14ac:dyDescent="0.2">
      <c r="A595" s="94" t="e">
        <f>IF(ORÇAMENTO!#REF!="","",ORÇAMENTO!#REF!)</f>
        <v>#REF!</v>
      </c>
      <c r="B595" s="66" t="e">
        <f>ORÇAMENTO!#REF!</f>
        <v>#REF!</v>
      </c>
      <c r="C595" s="14" t="e">
        <f>ORÇAMENTO!#REF!</f>
        <v>#REF!</v>
      </c>
      <c r="D595" s="13" t="e">
        <f>ORÇAMENTO!#REF!</f>
        <v>#REF!</v>
      </c>
      <c r="E595" s="95"/>
      <c r="F595" s="96" t="e">
        <f>ORÇAMENTO!#REF!</f>
        <v>#REF!</v>
      </c>
    </row>
    <row r="596" spans="1:6" ht="15.75" x14ac:dyDescent="0.2">
      <c r="A596" s="94" t="e">
        <f>IF(ORÇAMENTO!#REF!="","",ORÇAMENTO!#REF!)</f>
        <v>#REF!</v>
      </c>
      <c r="B596" s="66" t="e">
        <f>ORÇAMENTO!#REF!</f>
        <v>#REF!</v>
      </c>
      <c r="C596" s="14" t="e">
        <f>ORÇAMENTO!#REF!</f>
        <v>#REF!</v>
      </c>
      <c r="D596" s="13" t="e">
        <f>ORÇAMENTO!#REF!</f>
        <v>#REF!</v>
      </c>
      <c r="E596" s="95"/>
      <c r="F596" s="96" t="e">
        <f>ORÇAMENTO!#REF!</f>
        <v>#REF!</v>
      </c>
    </row>
    <row r="597" spans="1:6" ht="15.75" x14ac:dyDescent="0.2">
      <c r="A597" s="94" t="e">
        <f>IF(ORÇAMENTO!#REF!="","",ORÇAMENTO!#REF!)</f>
        <v>#REF!</v>
      </c>
      <c r="B597" s="66" t="e">
        <f>ORÇAMENTO!#REF!</f>
        <v>#REF!</v>
      </c>
      <c r="C597" s="14" t="e">
        <f>ORÇAMENTO!#REF!</f>
        <v>#REF!</v>
      </c>
      <c r="D597" s="13" t="e">
        <f>ORÇAMENTO!#REF!</f>
        <v>#REF!</v>
      </c>
      <c r="E597" s="95"/>
      <c r="F597" s="96" t="e">
        <f>ORÇAMENTO!#REF!</f>
        <v>#REF!</v>
      </c>
    </row>
    <row r="598" spans="1:6" ht="15.75" x14ac:dyDescent="0.2">
      <c r="A598" s="94" t="e">
        <f>IF(ORÇAMENTO!#REF!="","",ORÇAMENTO!#REF!)</f>
        <v>#REF!</v>
      </c>
      <c r="B598" s="66" t="e">
        <f>ORÇAMENTO!#REF!</f>
        <v>#REF!</v>
      </c>
      <c r="C598" s="14" t="e">
        <f>ORÇAMENTO!#REF!</f>
        <v>#REF!</v>
      </c>
      <c r="D598" s="13" t="e">
        <f>ORÇAMENTO!#REF!</f>
        <v>#REF!</v>
      </c>
      <c r="E598" s="95"/>
      <c r="F598" s="96" t="e">
        <f>ORÇAMENTO!#REF!</f>
        <v>#REF!</v>
      </c>
    </row>
    <row r="599" spans="1:6" ht="15.75" x14ac:dyDescent="0.2">
      <c r="A599" s="94" t="e">
        <f>IF(ORÇAMENTO!#REF!="","",ORÇAMENTO!#REF!)</f>
        <v>#REF!</v>
      </c>
      <c r="B599" s="66" t="e">
        <f>ORÇAMENTO!#REF!</f>
        <v>#REF!</v>
      </c>
      <c r="C599" s="14" t="e">
        <f>ORÇAMENTO!#REF!</f>
        <v>#REF!</v>
      </c>
      <c r="D599" s="13" t="e">
        <f>ORÇAMENTO!#REF!</f>
        <v>#REF!</v>
      </c>
      <c r="E599" s="95"/>
      <c r="F599" s="96" t="e">
        <f>ORÇAMENTO!#REF!</f>
        <v>#REF!</v>
      </c>
    </row>
    <row r="600" spans="1:6" ht="15.75" x14ac:dyDescent="0.2">
      <c r="A600" s="94" t="e">
        <f>IF(ORÇAMENTO!#REF!="","",ORÇAMENTO!#REF!)</f>
        <v>#REF!</v>
      </c>
      <c r="B600" s="66" t="e">
        <f>ORÇAMENTO!#REF!</f>
        <v>#REF!</v>
      </c>
      <c r="C600" s="14" t="e">
        <f>ORÇAMENTO!#REF!</f>
        <v>#REF!</v>
      </c>
      <c r="D600" s="13" t="e">
        <f>ORÇAMENTO!#REF!</f>
        <v>#REF!</v>
      </c>
      <c r="E600" s="95"/>
      <c r="F600" s="96" t="e">
        <f>ORÇAMENTO!#REF!</f>
        <v>#REF!</v>
      </c>
    </row>
    <row r="601" spans="1:6" ht="15.75" x14ac:dyDescent="0.2">
      <c r="A601" s="94" t="e">
        <f>IF(ORÇAMENTO!#REF!="","",ORÇAMENTO!#REF!)</f>
        <v>#REF!</v>
      </c>
      <c r="B601" s="66" t="e">
        <f>ORÇAMENTO!#REF!</f>
        <v>#REF!</v>
      </c>
      <c r="C601" s="14" t="e">
        <f>ORÇAMENTO!#REF!</f>
        <v>#REF!</v>
      </c>
      <c r="D601" s="13" t="e">
        <f>ORÇAMENTO!#REF!</f>
        <v>#REF!</v>
      </c>
      <c r="E601" s="95"/>
      <c r="F601" s="96" t="e">
        <f>ORÇAMENTO!#REF!</f>
        <v>#REF!</v>
      </c>
    </row>
    <row r="602" spans="1:6" ht="15.75" x14ac:dyDescent="0.2">
      <c r="A602" s="94" t="e">
        <f>IF(ORÇAMENTO!#REF!="","",ORÇAMENTO!#REF!)</f>
        <v>#REF!</v>
      </c>
      <c r="B602" s="66" t="e">
        <f>ORÇAMENTO!#REF!</f>
        <v>#REF!</v>
      </c>
      <c r="C602" s="14" t="e">
        <f>ORÇAMENTO!#REF!</f>
        <v>#REF!</v>
      </c>
      <c r="D602" s="13" t="e">
        <f>ORÇAMENTO!#REF!</f>
        <v>#REF!</v>
      </c>
      <c r="E602" s="95"/>
      <c r="F602" s="96" t="e">
        <f>ORÇAMENTO!#REF!</f>
        <v>#REF!</v>
      </c>
    </row>
    <row r="603" spans="1:6" ht="15.75" x14ac:dyDescent="0.2">
      <c r="A603" s="94" t="e">
        <f>IF(ORÇAMENTO!#REF!="","",ORÇAMENTO!#REF!)</f>
        <v>#REF!</v>
      </c>
      <c r="B603" s="66" t="e">
        <f>ORÇAMENTO!#REF!</f>
        <v>#REF!</v>
      </c>
      <c r="C603" s="14" t="e">
        <f>ORÇAMENTO!#REF!</f>
        <v>#REF!</v>
      </c>
      <c r="D603" s="13" t="e">
        <f>ORÇAMENTO!#REF!</f>
        <v>#REF!</v>
      </c>
      <c r="E603" s="95"/>
      <c r="F603" s="96" t="e">
        <f>ORÇAMENTO!#REF!</f>
        <v>#REF!</v>
      </c>
    </row>
    <row r="604" spans="1:6" ht="15.75" x14ac:dyDescent="0.2">
      <c r="A604" s="94" t="e">
        <f>IF(ORÇAMENTO!#REF!="","",ORÇAMENTO!#REF!)</f>
        <v>#REF!</v>
      </c>
      <c r="B604" s="66" t="e">
        <f>ORÇAMENTO!#REF!</f>
        <v>#REF!</v>
      </c>
      <c r="C604" s="14" t="e">
        <f>ORÇAMENTO!#REF!</f>
        <v>#REF!</v>
      </c>
      <c r="D604" s="13" t="e">
        <f>ORÇAMENTO!#REF!</f>
        <v>#REF!</v>
      </c>
      <c r="E604" s="95"/>
      <c r="F604" s="96" t="e">
        <f>ORÇAMENTO!#REF!</f>
        <v>#REF!</v>
      </c>
    </row>
    <row r="605" spans="1:6" ht="15.75" x14ac:dyDescent="0.2">
      <c r="A605" s="94" t="e">
        <f>IF(ORÇAMENTO!#REF!="","",ORÇAMENTO!#REF!)</f>
        <v>#REF!</v>
      </c>
      <c r="B605" s="66" t="e">
        <f>ORÇAMENTO!#REF!</f>
        <v>#REF!</v>
      </c>
      <c r="C605" s="14" t="e">
        <f>ORÇAMENTO!#REF!</f>
        <v>#REF!</v>
      </c>
      <c r="D605" s="13" t="e">
        <f>ORÇAMENTO!#REF!</f>
        <v>#REF!</v>
      </c>
      <c r="E605" s="95"/>
      <c r="F605" s="96" t="e">
        <f>ORÇAMENTO!#REF!</f>
        <v>#REF!</v>
      </c>
    </row>
    <row r="606" spans="1:6" ht="15.75" x14ac:dyDescent="0.2">
      <c r="A606" s="94" t="e">
        <f>IF(ORÇAMENTO!#REF!="","",ORÇAMENTO!#REF!)</f>
        <v>#REF!</v>
      </c>
      <c r="B606" s="66" t="e">
        <f>ORÇAMENTO!#REF!</f>
        <v>#REF!</v>
      </c>
      <c r="C606" s="14" t="e">
        <f>ORÇAMENTO!#REF!</f>
        <v>#REF!</v>
      </c>
      <c r="D606" s="13" t="e">
        <f>ORÇAMENTO!#REF!</f>
        <v>#REF!</v>
      </c>
      <c r="E606" s="95"/>
      <c r="F606" s="96" t="e">
        <f>ORÇAMENTO!#REF!</f>
        <v>#REF!</v>
      </c>
    </row>
    <row r="607" spans="1:6" ht="15.75" x14ac:dyDescent="0.2">
      <c r="A607" s="94" t="e">
        <f>IF(ORÇAMENTO!#REF!="","",ORÇAMENTO!#REF!)</f>
        <v>#REF!</v>
      </c>
      <c r="B607" s="66" t="e">
        <f>ORÇAMENTO!#REF!</f>
        <v>#REF!</v>
      </c>
      <c r="C607" s="14" t="e">
        <f>ORÇAMENTO!#REF!</f>
        <v>#REF!</v>
      </c>
      <c r="D607" s="13" t="e">
        <f>ORÇAMENTO!#REF!</f>
        <v>#REF!</v>
      </c>
      <c r="E607" s="95"/>
      <c r="F607" s="96" t="e">
        <f>ORÇAMENTO!#REF!</f>
        <v>#REF!</v>
      </c>
    </row>
    <row r="608" spans="1:6" ht="15.75" x14ac:dyDescent="0.2">
      <c r="A608" s="94" t="e">
        <f>IF(ORÇAMENTO!#REF!="","",ORÇAMENTO!#REF!)</f>
        <v>#REF!</v>
      </c>
      <c r="B608" s="66" t="e">
        <f>ORÇAMENTO!#REF!</f>
        <v>#REF!</v>
      </c>
      <c r="C608" s="14" t="e">
        <f>ORÇAMENTO!#REF!</f>
        <v>#REF!</v>
      </c>
      <c r="D608" s="13" t="e">
        <f>ORÇAMENTO!#REF!</f>
        <v>#REF!</v>
      </c>
      <c r="E608" s="95"/>
      <c r="F608" s="96" t="e">
        <f>ORÇAMENTO!#REF!</f>
        <v>#REF!</v>
      </c>
    </row>
    <row r="609" spans="1:6" ht="15.75" x14ac:dyDescent="0.2">
      <c r="A609" s="94" t="e">
        <f>IF(ORÇAMENTO!#REF!="","",ORÇAMENTO!#REF!)</f>
        <v>#REF!</v>
      </c>
      <c r="B609" s="66" t="e">
        <f>ORÇAMENTO!#REF!</f>
        <v>#REF!</v>
      </c>
      <c r="C609" s="14" t="e">
        <f>ORÇAMENTO!#REF!</f>
        <v>#REF!</v>
      </c>
      <c r="D609" s="13" t="e">
        <f>ORÇAMENTO!#REF!</f>
        <v>#REF!</v>
      </c>
      <c r="E609" s="95"/>
      <c r="F609" s="96" t="e">
        <f>ORÇAMENTO!#REF!</f>
        <v>#REF!</v>
      </c>
    </row>
    <row r="610" spans="1:6" ht="5.0999999999999996" customHeight="1" x14ac:dyDescent="0.2">
      <c r="A610" s="18"/>
      <c r="B610" s="19"/>
      <c r="C610" s="20"/>
      <c r="D610" s="19"/>
      <c r="E610" s="21"/>
      <c r="F610" s="22"/>
    </row>
    <row r="611" spans="1:6" ht="5.0999999999999996" customHeight="1" x14ac:dyDescent="0.2">
      <c r="A611" s="28"/>
      <c r="B611" s="29"/>
      <c r="C611" s="30"/>
      <c r="D611" s="29"/>
      <c r="E611" s="31"/>
      <c r="F611" s="32"/>
    </row>
    <row r="612" spans="1:6" ht="15.75" x14ac:dyDescent="0.2">
      <c r="A612" s="12" t="str">
        <f>IF(ORÇAMENTO!A168="","",ORÇAMENTO!A168)</f>
        <v>12.3</v>
      </c>
      <c r="B612" s="63"/>
      <c r="C612" s="15" t="str">
        <f>ORÇAMENTO!C168</f>
        <v>ESGOTO SANITÁRIO</v>
      </c>
      <c r="D612" s="100"/>
      <c r="E612" s="101"/>
      <c r="F612" s="102"/>
    </row>
    <row r="613" spans="1:6" ht="15.75" x14ac:dyDescent="0.2">
      <c r="A613" s="94" t="e">
        <f>IF(ORÇAMENTO!#REF!="","",ORÇAMENTO!#REF!)</f>
        <v>#REF!</v>
      </c>
      <c r="B613" s="66" t="e">
        <f>ORÇAMENTO!#REF!</f>
        <v>#REF!</v>
      </c>
      <c r="C613" s="14" t="e">
        <f>ORÇAMENTO!#REF!</f>
        <v>#REF!</v>
      </c>
      <c r="D613" s="13" t="e">
        <f>ORÇAMENTO!#REF!</f>
        <v>#REF!</v>
      </c>
      <c r="E613" s="95"/>
      <c r="F613" s="96" t="e">
        <f>ORÇAMENTO!#REF!</f>
        <v>#REF!</v>
      </c>
    </row>
    <row r="614" spans="1:6" ht="15.75" x14ac:dyDescent="0.2">
      <c r="A614" s="94" t="e">
        <f>IF(ORÇAMENTO!#REF!="","",ORÇAMENTO!#REF!)</f>
        <v>#REF!</v>
      </c>
      <c r="B614" s="66" t="e">
        <f>ORÇAMENTO!#REF!</f>
        <v>#REF!</v>
      </c>
      <c r="C614" s="14" t="e">
        <f>ORÇAMENTO!#REF!</f>
        <v>#REF!</v>
      </c>
      <c r="D614" s="13" t="e">
        <f>ORÇAMENTO!#REF!</f>
        <v>#REF!</v>
      </c>
      <c r="E614" s="95"/>
      <c r="F614" s="96" t="e">
        <f>ORÇAMENTO!#REF!</f>
        <v>#REF!</v>
      </c>
    </row>
    <row r="615" spans="1:6" ht="15.75" x14ac:dyDescent="0.2">
      <c r="A615" s="94" t="e">
        <f>IF(ORÇAMENTO!#REF!="","",ORÇAMENTO!#REF!)</f>
        <v>#REF!</v>
      </c>
      <c r="B615" s="66" t="e">
        <f>ORÇAMENTO!#REF!</f>
        <v>#REF!</v>
      </c>
      <c r="C615" s="14" t="e">
        <f>ORÇAMENTO!#REF!</f>
        <v>#REF!</v>
      </c>
      <c r="D615" s="13" t="e">
        <f>ORÇAMENTO!#REF!</f>
        <v>#REF!</v>
      </c>
      <c r="E615" s="95"/>
      <c r="F615" s="96" t="e">
        <f>ORÇAMENTO!#REF!</f>
        <v>#REF!</v>
      </c>
    </row>
    <row r="616" spans="1:6" ht="15.75" x14ac:dyDescent="0.2">
      <c r="A616" s="94" t="e">
        <f>IF(ORÇAMENTO!#REF!="","",ORÇAMENTO!#REF!)</f>
        <v>#REF!</v>
      </c>
      <c r="B616" s="66" t="e">
        <f>ORÇAMENTO!#REF!</f>
        <v>#REF!</v>
      </c>
      <c r="C616" s="14" t="e">
        <f>ORÇAMENTO!#REF!</f>
        <v>#REF!</v>
      </c>
      <c r="D616" s="13" t="e">
        <f>ORÇAMENTO!#REF!</f>
        <v>#REF!</v>
      </c>
      <c r="E616" s="95"/>
      <c r="F616" s="96" t="e">
        <f>ORÇAMENTO!#REF!</f>
        <v>#REF!</v>
      </c>
    </row>
    <row r="617" spans="1:6" ht="15.75" x14ac:dyDescent="0.2">
      <c r="A617" s="94" t="e">
        <f>IF(ORÇAMENTO!#REF!="","",ORÇAMENTO!#REF!)</f>
        <v>#REF!</v>
      </c>
      <c r="B617" s="66" t="e">
        <f>ORÇAMENTO!#REF!</f>
        <v>#REF!</v>
      </c>
      <c r="C617" s="14" t="e">
        <f>ORÇAMENTO!#REF!</f>
        <v>#REF!</v>
      </c>
      <c r="D617" s="13" t="e">
        <f>ORÇAMENTO!#REF!</f>
        <v>#REF!</v>
      </c>
      <c r="E617" s="95"/>
      <c r="F617" s="96" t="e">
        <f>ORÇAMENTO!#REF!</f>
        <v>#REF!</v>
      </c>
    </row>
    <row r="618" spans="1:6" ht="15.75" x14ac:dyDescent="0.2">
      <c r="A618" s="94" t="e">
        <f>IF(ORÇAMENTO!#REF!="","",ORÇAMENTO!#REF!)</f>
        <v>#REF!</v>
      </c>
      <c r="B618" s="66" t="e">
        <f>ORÇAMENTO!#REF!</f>
        <v>#REF!</v>
      </c>
      <c r="C618" s="14" t="e">
        <f>ORÇAMENTO!#REF!</f>
        <v>#REF!</v>
      </c>
      <c r="D618" s="13" t="e">
        <f>ORÇAMENTO!#REF!</f>
        <v>#REF!</v>
      </c>
      <c r="E618" s="95"/>
      <c r="F618" s="96" t="e">
        <f>ORÇAMENTO!#REF!</f>
        <v>#REF!</v>
      </c>
    </row>
    <row r="619" spans="1:6" ht="15.75" x14ac:dyDescent="0.2">
      <c r="A619" s="94" t="e">
        <f>IF(ORÇAMENTO!#REF!="","",ORÇAMENTO!#REF!)</f>
        <v>#REF!</v>
      </c>
      <c r="B619" s="66" t="e">
        <f>ORÇAMENTO!#REF!</f>
        <v>#REF!</v>
      </c>
      <c r="C619" s="14" t="e">
        <f>ORÇAMENTO!#REF!</f>
        <v>#REF!</v>
      </c>
      <c r="D619" s="13" t="e">
        <f>ORÇAMENTO!#REF!</f>
        <v>#REF!</v>
      </c>
      <c r="E619" s="95"/>
      <c r="F619" s="96" t="e">
        <f>ORÇAMENTO!#REF!</f>
        <v>#REF!</v>
      </c>
    </row>
    <row r="620" spans="1:6" ht="47.25" x14ac:dyDescent="0.2">
      <c r="A620" s="94" t="str">
        <f>IF(ORÇAMENTO!A169="","",ORÇAMENTO!A169)</f>
        <v>12.3.1</v>
      </c>
      <c r="B620" s="66" t="str">
        <f>ORÇAMENTO!B169</f>
        <v>ED-50034</v>
      </c>
      <c r="C620" s="14" t="str">
        <f>ORÇAMENTO!C169</f>
        <v>FORNECIMENTO E ASSENTAMENTO DE TUBO PVC RÍGIDO, ESGOTO, PB - SÉRIE NORMAL, DN 40MM (1.1/2"), INCLUSIVE CONEXÕES</v>
      </c>
      <c r="D620" s="13" t="str">
        <f>ORÇAMENTO!D169</f>
        <v>M</v>
      </c>
      <c r="E620" s="95"/>
      <c r="F620" s="96">
        <f>ORÇAMENTO!E169</f>
        <v>12</v>
      </c>
    </row>
    <row r="621" spans="1:6" ht="15.75" x14ac:dyDescent="0.2">
      <c r="A621" s="94" t="e">
        <f>IF(ORÇAMENTO!#REF!="","",ORÇAMENTO!#REF!)</f>
        <v>#REF!</v>
      </c>
      <c r="B621" s="66" t="e">
        <f>ORÇAMENTO!#REF!</f>
        <v>#REF!</v>
      </c>
      <c r="C621" s="14" t="e">
        <f>ORÇAMENTO!#REF!</f>
        <v>#REF!</v>
      </c>
      <c r="D621" s="13" t="e">
        <f>ORÇAMENTO!#REF!</f>
        <v>#REF!</v>
      </c>
      <c r="E621" s="95"/>
      <c r="F621" s="96" t="e">
        <f>ORÇAMENTO!#REF!</f>
        <v>#REF!</v>
      </c>
    </row>
    <row r="622" spans="1:6" ht="15.75" x14ac:dyDescent="0.2">
      <c r="A622" s="94" t="e">
        <f>IF(ORÇAMENTO!#REF!="","",ORÇAMENTO!#REF!)</f>
        <v>#REF!</v>
      </c>
      <c r="B622" s="66" t="e">
        <f>ORÇAMENTO!#REF!</f>
        <v>#REF!</v>
      </c>
      <c r="C622" s="14" t="e">
        <f>ORÇAMENTO!#REF!</f>
        <v>#REF!</v>
      </c>
      <c r="D622" s="13" t="e">
        <f>ORÇAMENTO!#REF!</f>
        <v>#REF!</v>
      </c>
      <c r="E622" s="95"/>
      <c r="F622" s="96" t="e">
        <f>ORÇAMENTO!#REF!</f>
        <v>#REF!</v>
      </c>
    </row>
    <row r="623" spans="1:6" ht="15.75" x14ac:dyDescent="0.2">
      <c r="A623" s="94" t="e">
        <f>IF(ORÇAMENTO!#REF!="","",ORÇAMENTO!#REF!)</f>
        <v>#REF!</v>
      </c>
      <c r="B623" s="66" t="e">
        <f>ORÇAMENTO!#REF!</f>
        <v>#REF!</v>
      </c>
      <c r="C623" s="14" t="e">
        <f>ORÇAMENTO!#REF!</f>
        <v>#REF!</v>
      </c>
      <c r="D623" s="13" t="e">
        <f>ORÇAMENTO!#REF!</f>
        <v>#REF!</v>
      </c>
      <c r="E623" s="95"/>
      <c r="F623" s="96" t="e">
        <f>ORÇAMENTO!#REF!</f>
        <v>#REF!</v>
      </c>
    </row>
    <row r="624" spans="1:6" ht="15.75" x14ac:dyDescent="0.2">
      <c r="A624" s="94" t="e">
        <f>IF(ORÇAMENTO!#REF!="","",ORÇAMENTO!#REF!)</f>
        <v>#REF!</v>
      </c>
      <c r="B624" s="66" t="e">
        <f>ORÇAMENTO!#REF!</f>
        <v>#REF!</v>
      </c>
      <c r="C624" s="14" t="e">
        <f>ORÇAMENTO!#REF!</f>
        <v>#REF!</v>
      </c>
      <c r="D624" s="13" t="e">
        <f>ORÇAMENTO!#REF!</f>
        <v>#REF!</v>
      </c>
      <c r="E624" s="95"/>
      <c r="F624" s="96" t="e">
        <f>ORÇAMENTO!#REF!</f>
        <v>#REF!</v>
      </c>
    </row>
    <row r="625" spans="1:6" ht="15.75" x14ac:dyDescent="0.2">
      <c r="A625" s="94" t="e">
        <f>IF(ORÇAMENTO!#REF!="","",ORÇAMENTO!#REF!)</f>
        <v>#REF!</v>
      </c>
      <c r="B625" s="66" t="e">
        <f>ORÇAMENTO!#REF!</f>
        <v>#REF!</v>
      </c>
      <c r="C625" s="14" t="e">
        <f>ORÇAMENTO!#REF!</f>
        <v>#REF!</v>
      </c>
      <c r="D625" s="13" t="e">
        <f>ORÇAMENTO!#REF!</f>
        <v>#REF!</v>
      </c>
      <c r="E625" s="95"/>
      <c r="F625" s="96" t="e">
        <f>ORÇAMENTO!#REF!</f>
        <v>#REF!</v>
      </c>
    </row>
    <row r="626" spans="1:6" ht="15.75" x14ac:dyDescent="0.2">
      <c r="A626" s="94" t="e">
        <f>IF(ORÇAMENTO!#REF!="","",ORÇAMENTO!#REF!)</f>
        <v>#REF!</v>
      </c>
      <c r="B626" s="66" t="e">
        <f>ORÇAMENTO!#REF!</f>
        <v>#REF!</v>
      </c>
      <c r="C626" s="14" t="e">
        <f>ORÇAMENTO!#REF!</f>
        <v>#REF!</v>
      </c>
      <c r="D626" s="13" t="e">
        <f>ORÇAMENTO!#REF!</f>
        <v>#REF!</v>
      </c>
      <c r="E626" s="95"/>
      <c r="F626" s="96" t="e">
        <f>ORÇAMENTO!#REF!</f>
        <v>#REF!</v>
      </c>
    </row>
    <row r="627" spans="1:6" ht="15.75" x14ac:dyDescent="0.2">
      <c r="A627" s="94" t="e">
        <f>IF(ORÇAMENTO!#REF!="","",ORÇAMENTO!#REF!)</f>
        <v>#REF!</v>
      </c>
      <c r="B627" s="66" t="e">
        <f>ORÇAMENTO!#REF!</f>
        <v>#REF!</v>
      </c>
      <c r="C627" s="14" t="e">
        <f>ORÇAMENTO!#REF!</f>
        <v>#REF!</v>
      </c>
      <c r="D627" s="13" t="e">
        <f>ORÇAMENTO!#REF!</f>
        <v>#REF!</v>
      </c>
      <c r="E627" s="95"/>
      <c r="F627" s="96" t="e">
        <f>ORÇAMENTO!#REF!</f>
        <v>#REF!</v>
      </c>
    </row>
    <row r="628" spans="1:6" ht="15.75" x14ac:dyDescent="0.2">
      <c r="A628" s="94" t="e">
        <f>IF(ORÇAMENTO!#REF!="","",ORÇAMENTO!#REF!)</f>
        <v>#REF!</v>
      </c>
      <c r="B628" s="66" t="e">
        <f>ORÇAMENTO!#REF!</f>
        <v>#REF!</v>
      </c>
      <c r="C628" s="14" t="e">
        <f>ORÇAMENTO!#REF!</f>
        <v>#REF!</v>
      </c>
      <c r="D628" s="13" t="e">
        <f>ORÇAMENTO!#REF!</f>
        <v>#REF!</v>
      </c>
      <c r="E628" s="95"/>
      <c r="F628" s="96" t="e">
        <f>ORÇAMENTO!#REF!</f>
        <v>#REF!</v>
      </c>
    </row>
    <row r="629" spans="1:6" ht="15.75" x14ac:dyDescent="0.2">
      <c r="A629" s="94" t="e">
        <f>IF(ORÇAMENTO!#REF!="","",ORÇAMENTO!#REF!)</f>
        <v>#REF!</v>
      </c>
      <c r="B629" s="66" t="e">
        <f>ORÇAMENTO!#REF!</f>
        <v>#REF!</v>
      </c>
      <c r="C629" s="14" t="e">
        <f>ORÇAMENTO!#REF!</f>
        <v>#REF!</v>
      </c>
      <c r="D629" s="13" t="e">
        <f>ORÇAMENTO!#REF!</f>
        <v>#REF!</v>
      </c>
      <c r="E629" s="95"/>
      <c r="F629" s="96" t="e">
        <f>ORÇAMENTO!#REF!</f>
        <v>#REF!</v>
      </c>
    </row>
    <row r="630" spans="1:6" ht="15.75" x14ac:dyDescent="0.2">
      <c r="A630" s="94" t="e">
        <f>IF(ORÇAMENTO!#REF!="","",ORÇAMENTO!#REF!)</f>
        <v>#REF!</v>
      </c>
      <c r="B630" s="66" t="e">
        <f>ORÇAMENTO!#REF!</f>
        <v>#REF!</v>
      </c>
      <c r="C630" s="14" t="e">
        <f>ORÇAMENTO!#REF!</f>
        <v>#REF!</v>
      </c>
      <c r="D630" s="13" t="e">
        <f>ORÇAMENTO!#REF!</f>
        <v>#REF!</v>
      </c>
      <c r="E630" s="95"/>
      <c r="F630" s="96" t="e">
        <f>ORÇAMENTO!#REF!</f>
        <v>#REF!</v>
      </c>
    </row>
    <row r="631" spans="1:6" ht="15.75" x14ac:dyDescent="0.2">
      <c r="A631" s="94" t="e">
        <f>IF(ORÇAMENTO!#REF!="","",ORÇAMENTO!#REF!)</f>
        <v>#REF!</v>
      </c>
      <c r="B631" s="66" t="e">
        <f>ORÇAMENTO!#REF!</f>
        <v>#REF!</v>
      </c>
      <c r="C631" s="14" t="e">
        <f>ORÇAMENTO!#REF!</f>
        <v>#REF!</v>
      </c>
      <c r="D631" s="13" t="e">
        <f>ORÇAMENTO!#REF!</f>
        <v>#REF!</v>
      </c>
      <c r="E631" s="95"/>
      <c r="F631" s="96" t="e">
        <f>ORÇAMENTO!#REF!</f>
        <v>#REF!</v>
      </c>
    </row>
    <row r="632" spans="1:6" ht="15.75" x14ac:dyDescent="0.2">
      <c r="A632" s="94" t="e">
        <f>IF(ORÇAMENTO!#REF!="","",ORÇAMENTO!#REF!)</f>
        <v>#REF!</v>
      </c>
      <c r="B632" s="66" t="e">
        <f>ORÇAMENTO!#REF!</f>
        <v>#REF!</v>
      </c>
      <c r="C632" s="14" t="e">
        <f>ORÇAMENTO!#REF!</f>
        <v>#REF!</v>
      </c>
      <c r="D632" s="13" t="e">
        <f>ORÇAMENTO!#REF!</f>
        <v>#REF!</v>
      </c>
      <c r="E632" s="95"/>
      <c r="F632" s="96" t="e">
        <f>ORÇAMENTO!#REF!</f>
        <v>#REF!</v>
      </c>
    </row>
    <row r="633" spans="1:6" ht="15.75" x14ac:dyDescent="0.2">
      <c r="A633" s="94" t="e">
        <f>IF(ORÇAMENTO!#REF!="","",ORÇAMENTO!#REF!)</f>
        <v>#REF!</v>
      </c>
      <c r="B633" s="66" t="e">
        <f>ORÇAMENTO!#REF!</f>
        <v>#REF!</v>
      </c>
      <c r="C633" s="14" t="e">
        <f>ORÇAMENTO!#REF!</f>
        <v>#REF!</v>
      </c>
      <c r="D633" s="13" t="e">
        <f>ORÇAMENTO!#REF!</f>
        <v>#REF!</v>
      </c>
      <c r="E633" s="95"/>
      <c r="F633" s="96" t="e">
        <f>ORÇAMENTO!#REF!</f>
        <v>#REF!</v>
      </c>
    </row>
    <row r="634" spans="1:6" ht="15.75" x14ac:dyDescent="0.2">
      <c r="A634" s="94" t="e">
        <f>IF(ORÇAMENTO!#REF!="","",ORÇAMENTO!#REF!)</f>
        <v>#REF!</v>
      </c>
      <c r="B634" s="66" t="e">
        <f>ORÇAMENTO!#REF!</f>
        <v>#REF!</v>
      </c>
      <c r="C634" s="14" t="e">
        <f>ORÇAMENTO!#REF!</f>
        <v>#REF!</v>
      </c>
      <c r="D634" s="13" t="e">
        <f>ORÇAMENTO!#REF!</f>
        <v>#REF!</v>
      </c>
      <c r="E634" s="95"/>
      <c r="F634" s="96" t="e">
        <f>ORÇAMENTO!#REF!</f>
        <v>#REF!</v>
      </c>
    </row>
    <row r="635" spans="1:6" ht="15.75" x14ac:dyDescent="0.2">
      <c r="A635" s="94" t="e">
        <f>IF(ORÇAMENTO!#REF!="","",ORÇAMENTO!#REF!)</f>
        <v>#REF!</v>
      </c>
      <c r="B635" s="66" t="e">
        <f>ORÇAMENTO!#REF!</f>
        <v>#REF!</v>
      </c>
      <c r="C635" s="14" t="e">
        <f>ORÇAMENTO!#REF!</f>
        <v>#REF!</v>
      </c>
      <c r="D635" s="13" t="e">
        <f>ORÇAMENTO!#REF!</f>
        <v>#REF!</v>
      </c>
      <c r="E635" s="95"/>
      <c r="F635" s="96" t="e">
        <f>ORÇAMENTO!#REF!</f>
        <v>#REF!</v>
      </c>
    </row>
    <row r="636" spans="1:6" ht="15.75" x14ac:dyDescent="0.2">
      <c r="A636" s="94" t="e">
        <f>IF(ORÇAMENTO!#REF!="","",ORÇAMENTO!#REF!)</f>
        <v>#REF!</v>
      </c>
      <c r="B636" s="66" t="e">
        <f>ORÇAMENTO!#REF!</f>
        <v>#REF!</v>
      </c>
      <c r="C636" s="14" t="e">
        <f>ORÇAMENTO!#REF!</f>
        <v>#REF!</v>
      </c>
      <c r="D636" s="13" t="e">
        <f>ORÇAMENTO!#REF!</f>
        <v>#REF!</v>
      </c>
      <c r="E636" s="95"/>
      <c r="F636" s="96" t="e">
        <f>ORÇAMENTO!#REF!</f>
        <v>#REF!</v>
      </c>
    </row>
    <row r="637" spans="1:6" ht="15.75" x14ac:dyDescent="0.2">
      <c r="A637" s="94" t="e">
        <f>IF(ORÇAMENTO!#REF!="","",ORÇAMENTO!#REF!)</f>
        <v>#REF!</v>
      </c>
      <c r="B637" s="66" t="e">
        <f>ORÇAMENTO!#REF!</f>
        <v>#REF!</v>
      </c>
      <c r="C637" s="14" t="e">
        <f>ORÇAMENTO!#REF!</f>
        <v>#REF!</v>
      </c>
      <c r="D637" s="13" t="e">
        <f>ORÇAMENTO!#REF!</f>
        <v>#REF!</v>
      </c>
      <c r="E637" s="95"/>
      <c r="F637" s="96" t="e">
        <f>ORÇAMENTO!#REF!</f>
        <v>#REF!</v>
      </c>
    </row>
    <row r="638" spans="1:6" ht="15.75" x14ac:dyDescent="0.2">
      <c r="A638" s="94" t="e">
        <f>IF(ORÇAMENTO!#REF!="","",ORÇAMENTO!#REF!)</f>
        <v>#REF!</v>
      </c>
      <c r="B638" s="66" t="e">
        <f>ORÇAMENTO!#REF!</f>
        <v>#REF!</v>
      </c>
      <c r="C638" s="14" t="e">
        <f>ORÇAMENTO!#REF!</f>
        <v>#REF!</v>
      </c>
      <c r="D638" s="13" t="e">
        <f>ORÇAMENTO!#REF!</f>
        <v>#REF!</v>
      </c>
      <c r="E638" s="95"/>
      <c r="F638" s="96" t="e">
        <f>ORÇAMENTO!#REF!</f>
        <v>#REF!</v>
      </c>
    </row>
    <row r="639" spans="1:6" ht="15.75" x14ac:dyDescent="0.2">
      <c r="A639" s="94" t="e">
        <f>IF(ORÇAMENTO!#REF!="","",ORÇAMENTO!#REF!)</f>
        <v>#REF!</v>
      </c>
      <c r="B639" s="66" t="e">
        <f>ORÇAMENTO!#REF!</f>
        <v>#REF!</v>
      </c>
      <c r="C639" s="14" t="e">
        <f>ORÇAMENTO!#REF!</f>
        <v>#REF!</v>
      </c>
      <c r="D639" s="13" t="e">
        <f>ORÇAMENTO!#REF!</f>
        <v>#REF!</v>
      </c>
      <c r="E639" s="95"/>
      <c r="F639" s="96" t="e">
        <f>ORÇAMENTO!#REF!</f>
        <v>#REF!</v>
      </c>
    </row>
    <row r="640" spans="1:6" ht="15.75" x14ac:dyDescent="0.2">
      <c r="A640" s="94" t="e">
        <f>IF(ORÇAMENTO!#REF!="","",ORÇAMENTO!#REF!)</f>
        <v>#REF!</v>
      </c>
      <c r="B640" s="66" t="e">
        <f>ORÇAMENTO!#REF!</f>
        <v>#REF!</v>
      </c>
      <c r="C640" s="14" t="e">
        <f>ORÇAMENTO!#REF!</f>
        <v>#REF!</v>
      </c>
      <c r="D640" s="13" t="e">
        <f>ORÇAMENTO!#REF!</f>
        <v>#REF!</v>
      </c>
      <c r="E640" s="95"/>
      <c r="F640" s="96" t="e">
        <f>ORÇAMENTO!#REF!</f>
        <v>#REF!</v>
      </c>
    </row>
    <row r="641" spans="1:6" ht="15.75" x14ac:dyDescent="0.2">
      <c r="A641" s="94" t="e">
        <f>IF(ORÇAMENTO!#REF!="","",ORÇAMENTO!#REF!)</f>
        <v>#REF!</v>
      </c>
      <c r="B641" s="66" t="e">
        <f>ORÇAMENTO!#REF!</f>
        <v>#REF!</v>
      </c>
      <c r="C641" s="14" t="e">
        <f>ORÇAMENTO!#REF!</f>
        <v>#REF!</v>
      </c>
      <c r="D641" s="13" t="e">
        <f>ORÇAMENTO!#REF!</f>
        <v>#REF!</v>
      </c>
      <c r="E641" s="95"/>
      <c r="F641" s="96" t="e">
        <f>ORÇAMENTO!#REF!</f>
        <v>#REF!</v>
      </c>
    </row>
    <row r="642" spans="1:6" ht="15.75" x14ac:dyDescent="0.2">
      <c r="A642" s="94" t="e">
        <f>IF(ORÇAMENTO!#REF!="","",ORÇAMENTO!#REF!)</f>
        <v>#REF!</v>
      </c>
      <c r="B642" s="66" t="e">
        <f>ORÇAMENTO!#REF!</f>
        <v>#REF!</v>
      </c>
      <c r="C642" s="14" t="e">
        <f>ORÇAMENTO!#REF!</f>
        <v>#REF!</v>
      </c>
      <c r="D642" s="13" t="e">
        <f>ORÇAMENTO!#REF!</f>
        <v>#REF!</v>
      </c>
      <c r="E642" s="95"/>
      <c r="F642" s="96" t="e">
        <f>ORÇAMENTO!#REF!</f>
        <v>#REF!</v>
      </c>
    </row>
    <row r="643" spans="1:6" ht="15.75" x14ac:dyDescent="0.2">
      <c r="A643" s="94" t="e">
        <f>IF(ORÇAMENTO!#REF!="","",ORÇAMENTO!#REF!)</f>
        <v>#REF!</v>
      </c>
      <c r="B643" s="66" t="e">
        <f>ORÇAMENTO!#REF!</f>
        <v>#REF!</v>
      </c>
      <c r="C643" s="14" t="e">
        <f>ORÇAMENTO!#REF!</f>
        <v>#REF!</v>
      </c>
      <c r="D643" s="13" t="e">
        <f>ORÇAMENTO!#REF!</f>
        <v>#REF!</v>
      </c>
      <c r="E643" s="95"/>
      <c r="F643" s="96" t="e">
        <f>ORÇAMENTO!#REF!</f>
        <v>#REF!</v>
      </c>
    </row>
    <row r="644" spans="1:6" ht="15.75" x14ac:dyDescent="0.2">
      <c r="A644" s="94" t="e">
        <f>IF(ORÇAMENTO!#REF!="","",ORÇAMENTO!#REF!)</f>
        <v>#REF!</v>
      </c>
      <c r="B644" s="66" t="e">
        <f>ORÇAMENTO!#REF!</f>
        <v>#REF!</v>
      </c>
      <c r="C644" s="14" t="e">
        <f>ORÇAMENTO!#REF!</f>
        <v>#REF!</v>
      </c>
      <c r="D644" s="13" t="e">
        <f>ORÇAMENTO!#REF!</f>
        <v>#REF!</v>
      </c>
      <c r="E644" s="95"/>
      <c r="F644" s="96" t="e">
        <f>ORÇAMENTO!#REF!</f>
        <v>#REF!</v>
      </c>
    </row>
    <row r="645" spans="1:6" ht="15.75" x14ac:dyDescent="0.2">
      <c r="A645" s="94" t="e">
        <f>IF(ORÇAMENTO!#REF!="","",ORÇAMENTO!#REF!)</f>
        <v>#REF!</v>
      </c>
      <c r="B645" s="66" t="e">
        <f>ORÇAMENTO!#REF!</f>
        <v>#REF!</v>
      </c>
      <c r="C645" s="14" t="e">
        <f>ORÇAMENTO!#REF!</f>
        <v>#REF!</v>
      </c>
      <c r="D645" s="13" t="e">
        <f>ORÇAMENTO!#REF!</f>
        <v>#REF!</v>
      </c>
      <c r="E645" s="95"/>
      <c r="F645" s="96" t="e">
        <f>ORÇAMENTO!#REF!</f>
        <v>#REF!</v>
      </c>
    </row>
    <row r="646" spans="1:6" ht="15.75" x14ac:dyDescent="0.2">
      <c r="A646" s="94" t="e">
        <f>IF(ORÇAMENTO!#REF!="","",ORÇAMENTO!#REF!)</f>
        <v>#REF!</v>
      </c>
      <c r="B646" s="66" t="e">
        <f>ORÇAMENTO!#REF!</f>
        <v>#REF!</v>
      </c>
      <c r="C646" s="14" t="e">
        <f>ORÇAMENTO!#REF!</f>
        <v>#REF!</v>
      </c>
      <c r="D646" s="13" t="e">
        <f>ORÇAMENTO!#REF!</f>
        <v>#REF!</v>
      </c>
      <c r="E646" s="95"/>
      <c r="F646" s="96" t="e">
        <f>ORÇAMENTO!#REF!</f>
        <v>#REF!</v>
      </c>
    </row>
    <row r="647" spans="1:6" ht="15.75" x14ac:dyDescent="0.2">
      <c r="A647" s="94" t="e">
        <f>IF(ORÇAMENTO!#REF!="","",ORÇAMENTO!#REF!)</f>
        <v>#REF!</v>
      </c>
      <c r="B647" s="66" t="e">
        <f>ORÇAMENTO!#REF!</f>
        <v>#REF!</v>
      </c>
      <c r="C647" s="14" t="e">
        <f>ORÇAMENTO!#REF!</f>
        <v>#REF!</v>
      </c>
      <c r="D647" s="13" t="e">
        <f>ORÇAMENTO!#REF!</f>
        <v>#REF!</v>
      </c>
      <c r="E647" s="95"/>
      <c r="F647" s="96" t="e">
        <f>ORÇAMENTO!#REF!</f>
        <v>#REF!</v>
      </c>
    </row>
    <row r="648" spans="1:6" ht="15.75" x14ac:dyDescent="0.2">
      <c r="A648" s="94" t="e">
        <f>IF(ORÇAMENTO!#REF!="","",ORÇAMENTO!#REF!)</f>
        <v>#REF!</v>
      </c>
      <c r="B648" s="66" t="e">
        <f>ORÇAMENTO!#REF!</f>
        <v>#REF!</v>
      </c>
      <c r="C648" s="14" t="e">
        <f>ORÇAMENTO!#REF!</f>
        <v>#REF!</v>
      </c>
      <c r="D648" s="13" t="e">
        <f>ORÇAMENTO!#REF!</f>
        <v>#REF!</v>
      </c>
      <c r="E648" s="95"/>
      <c r="F648" s="96" t="e">
        <f>ORÇAMENTO!#REF!</f>
        <v>#REF!</v>
      </c>
    </row>
    <row r="649" spans="1:6" ht="15.75" x14ac:dyDescent="0.2">
      <c r="A649" s="94" t="e">
        <f>IF(ORÇAMENTO!#REF!="","",ORÇAMENTO!#REF!)</f>
        <v>#REF!</v>
      </c>
      <c r="B649" s="66" t="e">
        <f>ORÇAMENTO!#REF!</f>
        <v>#REF!</v>
      </c>
      <c r="C649" s="14" t="e">
        <f>ORÇAMENTO!#REF!</f>
        <v>#REF!</v>
      </c>
      <c r="D649" s="13" t="e">
        <f>ORÇAMENTO!#REF!</f>
        <v>#REF!</v>
      </c>
      <c r="E649" s="95"/>
      <c r="F649" s="96" t="e">
        <f>ORÇAMENTO!#REF!</f>
        <v>#REF!</v>
      </c>
    </row>
    <row r="650" spans="1:6" ht="15.75" x14ac:dyDescent="0.2">
      <c r="A650" s="94" t="e">
        <f>IF(ORÇAMENTO!#REF!="","",ORÇAMENTO!#REF!)</f>
        <v>#REF!</v>
      </c>
      <c r="B650" s="66" t="e">
        <f>ORÇAMENTO!#REF!</f>
        <v>#REF!</v>
      </c>
      <c r="C650" s="14" t="e">
        <f>ORÇAMENTO!#REF!</f>
        <v>#REF!</v>
      </c>
      <c r="D650" s="13" t="e">
        <f>ORÇAMENTO!#REF!</f>
        <v>#REF!</v>
      </c>
      <c r="E650" s="95"/>
      <c r="F650" s="96" t="e">
        <f>ORÇAMENTO!#REF!</f>
        <v>#REF!</v>
      </c>
    </row>
    <row r="651" spans="1:6" ht="15.75" x14ac:dyDescent="0.2">
      <c r="A651" s="94" t="e">
        <f>IF(ORÇAMENTO!#REF!="","",ORÇAMENTO!#REF!)</f>
        <v>#REF!</v>
      </c>
      <c r="B651" s="66" t="e">
        <f>ORÇAMENTO!#REF!</f>
        <v>#REF!</v>
      </c>
      <c r="C651" s="14" t="e">
        <f>ORÇAMENTO!#REF!</f>
        <v>#REF!</v>
      </c>
      <c r="D651" s="13" t="e">
        <f>ORÇAMENTO!#REF!</f>
        <v>#REF!</v>
      </c>
      <c r="E651" s="95"/>
      <c r="F651" s="96" t="e">
        <f>ORÇAMENTO!#REF!</f>
        <v>#REF!</v>
      </c>
    </row>
    <row r="652" spans="1:6" ht="15.75" x14ac:dyDescent="0.2">
      <c r="A652" s="94" t="e">
        <f>IF(ORÇAMENTO!#REF!="","",ORÇAMENTO!#REF!)</f>
        <v>#REF!</v>
      </c>
      <c r="B652" s="66" t="e">
        <f>ORÇAMENTO!#REF!</f>
        <v>#REF!</v>
      </c>
      <c r="C652" s="14" t="e">
        <f>ORÇAMENTO!#REF!</f>
        <v>#REF!</v>
      </c>
      <c r="D652" s="13" t="e">
        <f>ORÇAMENTO!#REF!</f>
        <v>#REF!</v>
      </c>
      <c r="E652" s="95"/>
      <c r="F652" s="96" t="e">
        <f>ORÇAMENTO!#REF!</f>
        <v>#REF!</v>
      </c>
    </row>
    <row r="653" spans="1:6" ht="15.75" x14ac:dyDescent="0.2">
      <c r="A653" s="94" t="e">
        <f>IF(ORÇAMENTO!#REF!="","",ORÇAMENTO!#REF!)</f>
        <v>#REF!</v>
      </c>
      <c r="B653" s="66" t="e">
        <f>ORÇAMENTO!#REF!</f>
        <v>#REF!</v>
      </c>
      <c r="C653" s="14" t="e">
        <f>ORÇAMENTO!#REF!</f>
        <v>#REF!</v>
      </c>
      <c r="D653" s="13" t="e">
        <f>ORÇAMENTO!#REF!</f>
        <v>#REF!</v>
      </c>
      <c r="E653" s="95"/>
      <c r="F653" s="96" t="e">
        <f>ORÇAMENTO!#REF!</f>
        <v>#REF!</v>
      </c>
    </row>
    <row r="654" spans="1:6" ht="15.75" x14ac:dyDescent="0.2">
      <c r="A654" s="94" t="e">
        <f>IF(ORÇAMENTO!#REF!="","",ORÇAMENTO!#REF!)</f>
        <v>#REF!</v>
      </c>
      <c r="B654" s="66" t="e">
        <f>ORÇAMENTO!#REF!</f>
        <v>#REF!</v>
      </c>
      <c r="C654" s="14" t="e">
        <f>ORÇAMENTO!#REF!</f>
        <v>#REF!</v>
      </c>
      <c r="D654" s="13" t="e">
        <f>ORÇAMENTO!#REF!</f>
        <v>#REF!</v>
      </c>
      <c r="E654" s="95"/>
      <c r="F654" s="96" t="e">
        <f>ORÇAMENTO!#REF!</f>
        <v>#REF!</v>
      </c>
    </row>
    <row r="655" spans="1:6" ht="15.75" x14ac:dyDescent="0.2">
      <c r="A655" s="94" t="e">
        <f>IF(ORÇAMENTO!#REF!="","",ORÇAMENTO!#REF!)</f>
        <v>#REF!</v>
      </c>
      <c r="B655" s="66" t="e">
        <f>ORÇAMENTO!#REF!</f>
        <v>#REF!</v>
      </c>
      <c r="C655" s="14" t="e">
        <f>ORÇAMENTO!#REF!</f>
        <v>#REF!</v>
      </c>
      <c r="D655" s="13" t="e">
        <f>ORÇAMENTO!#REF!</f>
        <v>#REF!</v>
      </c>
      <c r="E655" s="95"/>
      <c r="F655" s="96" t="e">
        <f>ORÇAMENTO!#REF!</f>
        <v>#REF!</v>
      </c>
    </row>
    <row r="656" spans="1:6" ht="15.75" x14ac:dyDescent="0.2">
      <c r="A656" s="94" t="e">
        <f>IF(ORÇAMENTO!#REF!="","",ORÇAMENTO!#REF!)</f>
        <v>#REF!</v>
      </c>
      <c r="B656" s="66" t="e">
        <f>ORÇAMENTO!#REF!</f>
        <v>#REF!</v>
      </c>
      <c r="C656" s="14" t="e">
        <f>ORÇAMENTO!#REF!</f>
        <v>#REF!</v>
      </c>
      <c r="D656" s="13" t="e">
        <f>ORÇAMENTO!#REF!</f>
        <v>#REF!</v>
      </c>
      <c r="E656" s="95"/>
      <c r="F656" s="96" t="e">
        <f>ORÇAMENTO!#REF!</f>
        <v>#REF!</v>
      </c>
    </row>
    <row r="657" spans="1:6" ht="15.75" x14ac:dyDescent="0.2">
      <c r="A657" s="94" t="e">
        <f>IF(ORÇAMENTO!#REF!="","",ORÇAMENTO!#REF!)</f>
        <v>#REF!</v>
      </c>
      <c r="B657" s="66" t="e">
        <f>ORÇAMENTO!#REF!</f>
        <v>#REF!</v>
      </c>
      <c r="C657" s="14" t="e">
        <f>ORÇAMENTO!#REF!</f>
        <v>#REF!</v>
      </c>
      <c r="D657" s="13" t="e">
        <f>ORÇAMENTO!#REF!</f>
        <v>#REF!</v>
      </c>
      <c r="E657" s="95"/>
      <c r="F657" s="96" t="e">
        <f>ORÇAMENTO!#REF!</f>
        <v>#REF!</v>
      </c>
    </row>
    <row r="658" spans="1:6" ht="15.75" x14ac:dyDescent="0.2">
      <c r="A658" s="94" t="e">
        <f>IF(ORÇAMENTO!#REF!="","",ORÇAMENTO!#REF!)</f>
        <v>#REF!</v>
      </c>
      <c r="B658" s="66" t="e">
        <f>ORÇAMENTO!#REF!</f>
        <v>#REF!</v>
      </c>
      <c r="C658" s="14" t="e">
        <f>ORÇAMENTO!#REF!</f>
        <v>#REF!</v>
      </c>
      <c r="D658" s="13" t="e">
        <f>ORÇAMENTO!#REF!</f>
        <v>#REF!</v>
      </c>
      <c r="E658" s="95"/>
      <c r="F658" s="96" t="e">
        <f>ORÇAMENTO!#REF!</f>
        <v>#REF!</v>
      </c>
    </row>
    <row r="659" spans="1:6" ht="15.75" x14ac:dyDescent="0.2">
      <c r="A659" s="94" t="e">
        <f>IF(ORÇAMENTO!#REF!="","",ORÇAMENTO!#REF!)</f>
        <v>#REF!</v>
      </c>
      <c r="B659" s="66" t="e">
        <f>ORÇAMENTO!#REF!</f>
        <v>#REF!</v>
      </c>
      <c r="C659" s="14" t="e">
        <f>ORÇAMENTO!#REF!</f>
        <v>#REF!</v>
      </c>
      <c r="D659" s="13" t="e">
        <f>ORÇAMENTO!#REF!</f>
        <v>#REF!</v>
      </c>
      <c r="E659" s="95"/>
      <c r="F659" s="96" t="e">
        <f>ORÇAMENTO!#REF!</f>
        <v>#REF!</v>
      </c>
    </row>
    <row r="660" spans="1:6" ht="15.75" x14ac:dyDescent="0.2">
      <c r="A660" s="94" t="e">
        <f>IF(ORÇAMENTO!#REF!="","",ORÇAMENTO!#REF!)</f>
        <v>#REF!</v>
      </c>
      <c r="B660" s="66" t="e">
        <f>ORÇAMENTO!#REF!</f>
        <v>#REF!</v>
      </c>
      <c r="C660" s="14" t="e">
        <f>ORÇAMENTO!#REF!</f>
        <v>#REF!</v>
      </c>
      <c r="D660" s="13" t="e">
        <f>ORÇAMENTO!#REF!</f>
        <v>#REF!</v>
      </c>
      <c r="E660" s="95"/>
      <c r="F660" s="96" t="e">
        <f>ORÇAMENTO!#REF!</f>
        <v>#REF!</v>
      </c>
    </row>
    <row r="661" spans="1:6" ht="15.75" x14ac:dyDescent="0.2">
      <c r="A661" s="94" t="e">
        <f>IF(ORÇAMENTO!#REF!="","",ORÇAMENTO!#REF!)</f>
        <v>#REF!</v>
      </c>
      <c r="B661" s="66" t="e">
        <f>ORÇAMENTO!#REF!</f>
        <v>#REF!</v>
      </c>
      <c r="C661" s="14" t="e">
        <f>ORÇAMENTO!#REF!</f>
        <v>#REF!</v>
      </c>
      <c r="D661" s="13" t="e">
        <f>ORÇAMENTO!#REF!</f>
        <v>#REF!</v>
      </c>
      <c r="E661" s="95"/>
      <c r="F661" s="96" t="e">
        <f>ORÇAMENTO!#REF!</f>
        <v>#REF!</v>
      </c>
    </row>
    <row r="662" spans="1:6" ht="15.75" x14ac:dyDescent="0.2">
      <c r="A662" s="94" t="e">
        <f>IF(ORÇAMENTO!#REF!="","",ORÇAMENTO!#REF!)</f>
        <v>#REF!</v>
      </c>
      <c r="B662" s="66" t="e">
        <f>ORÇAMENTO!#REF!</f>
        <v>#REF!</v>
      </c>
      <c r="C662" s="14" t="e">
        <f>ORÇAMENTO!#REF!</f>
        <v>#REF!</v>
      </c>
      <c r="D662" s="13" t="e">
        <f>ORÇAMENTO!#REF!</f>
        <v>#REF!</v>
      </c>
      <c r="E662" s="95"/>
      <c r="F662" s="96" t="e">
        <f>ORÇAMENTO!#REF!</f>
        <v>#REF!</v>
      </c>
    </row>
    <row r="663" spans="1:6" ht="15.75" x14ac:dyDescent="0.2">
      <c r="A663" s="94" t="e">
        <f>IF(ORÇAMENTO!#REF!="","",ORÇAMENTO!#REF!)</f>
        <v>#REF!</v>
      </c>
      <c r="B663" s="66" t="e">
        <f>ORÇAMENTO!#REF!</f>
        <v>#REF!</v>
      </c>
      <c r="C663" s="14" t="e">
        <f>ORÇAMENTO!#REF!</f>
        <v>#REF!</v>
      </c>
      <c r="D663" s="13" t="e">
        <f>ORÇAMENTO!#REF!</f>
        <v>#REF!</v>
      </c>
      <c r="E663" s="95"/>
      <c r="F663" s="96" t="e">
        <f>ORÇAMENTO!#REF!</f>
        <v>#REF!</v>
      </c>
    </row>
    <row r="664" spans="1:6" ht="15.75" x14ac:dyDescent="0.2">
      <c r="A664" s="94" t="e">
        <f>IF(ORÇAMENTO!#REF!="","",ORÇAMENTO!#REF!)</f>
        <v>#REF!</v>
      </c>
      <c r="B664" s="66" t="e">
        <f>ORÇAMENTO!#REF!</f>
        <v>#REF!</v>
      </c>
      <c r="C664" s="14" t="e">
        <f>ORÇAMENTO!#REF!</f>
        <v>#REF!</v>
      </c>
      <c r="D664" s="13" t="e">
        <f>ORÇAMENTO!#REF!</f>
        <v>#REF!</v>
      </c>
      <c r="E664" s="95"/>
      <c r="F664" s="96" t="e">
        <f>ORÇAMENTO!#REF!</f>
        <v>#REF!</v>
      </c>
    </row>
    <row r="665" spans="1:6" ht="15.75" x14ac:dyDescent="0.2">
      <c r="A665" s="94" t="e">
        <f>IF(ORÇAMENTO!#REF!="","",ORÇAMENTO!#REF!)</f>
        <v>#REF!</v>
      </c>
      <c r="B665" s="66" t="e">
        <f>ORÇAMENTO!#REF!</f>
        <v>#REF!</v>
      </c>
      <c r="C665" s="14" t="e">
        <f>ORÇAMENTO!#REF!</f>
        <v>#REF!</v>
      </c>
      <c r="D665" s="13" t="e">
        <f>ORÇAMENTO!#REF!</f>
        <v>#REF!</v>
      </c>
      <c r="E665" s="95"/>
      <c r="F665" s="96" t="e">
        <f>ORÇAMENTO!#REF!</f>
        <v>#REF!</v>
      </c>
    </row>
    <row r="666" spans="1:6" ht="15.75" x14ac:dyDescent="0.2">
      <c r="A666" s="94" t="e">
        <f>IF(ORÇAMENTO!#REF!="","",ORÇAMENTO!#REF!)</f>
        <v>#REF!</v>
      </c>
      <c r="B666" s="66" t="e">
        <f>ORÇAMENTO!#REF!</f>
        <v>#REF!</v>
      </c>
      <c r="C666" s="14" t="e">
        <f>ORÇAMENTO!#REF!</f>
        <v>#REF!</v>
      </c>
      <c r="D666" s="13" t="e">
        <f>ORÇAMENTO!#REF!</f>
        <v>#REF!</v>
      </c>
      <c r="E666" s="95"/>
      <c r="F666" s="96" t="e">
        <f>ORÇAMENTO!#REF!</f>
        <v>#REF!</v>
      </c>
    </row>
    <row r="667" spans="1:6" ht="15.75" x14ac:dyDescent="0.2">
      <c r="A667" s="94" t="e">
        <f>IF(ORÇAMENTO!#REF!="","",ORÇAMENTO!#REF!)</f>
        <v>#REF!</v>
      </c>
      <c r="B667" s="66" t="e">
        <f>ORÇAMENTO!#REF!</f>
        <v>#REF!</v>
      </c>
      <c r="C667" s="14" t="e">
        <f>ORÇAMENTO!#REF!</f>
        <v>#REF!</v>
      </c>
      <c r="D667" s="13" t="e">
        <f>ORÇAMENTO!#REF!</f>
        <v>#REF!</v>
      </c>
      <c r="E667" s="95"/>
      <c r="F667" s="96" t="e">
        <f>ORÇAMENTO!#REF!</f>
        <v>#REF!</v>
      </c>
    </row>
    <row r="668" spans="1:6" ht="15.75" x14ac:dyDescent="0.2">
      <c r="A668" s="94" t="e">
        <f>IF(ORÇAMENTO!#REF!="","",ORÇAMENTO!#REF!)</f>
        <v>#REF!</v>
      </c>
      <c r="B668" s="66" t="e">
        <f>ORÇAMENTO!#REF!</f>
        <v>#REF!</v>
      </c>
      <c r="C668" s="14" t="e">
        <f>ORÇAMENTO!#REF!</f>
        <v>#REF!</v>
      </c>
      <c r="D668" s="13" t="e">
        <f>ORÇAMENTO!#REF!</f>
        <v>#REF!</v>
      </c>
      <c r="E668" s="95"/>
      <c r="F668" s="96" t="e">
        <f>ORÇAMENTO!#REF!</f>
        <v>#REF!</v>
      </c>
    </row>
    <row r="669" spans="1:6" ht="15.75" x14ac:dyDescent="0.2">
      <c r="A669" s="94" t="e">
        <f>IF(ORÇAMENTO!#REF!="","",ORÇAMENTO!#REF!)</f>
        <v>#REF!</v>
      </c>
      <c r="B669" s="66" t="e">
        <f>ORÇAMENTO!#REF!</f>
        <v>#REF!</v>
      </c>
      <c r="C669" s="14" t="e">
        <f>ORÇAMENTO!#REF!</f>
        <v>#REF!</v>
      </c>
      <c r="D669" s="13" t="e">
        <f>ORÇAMENTO!#REF!</f>
        <v>#REF!</v>
      </c>
      <c r="E669" s="95"/>
      <c r="F669" s="96" t="e">
        <f>ORÇAMENTO!#REF!</f>
        <v>#REF!</v>
      </c>
    </row>
    <row r="670" spans="1:6" ht="15.75" x14ac:dyDescent="0.2">
      <c r="A670" s="94" t="e">
        <f>IF(ORÇAMENTO!#REF!="","",ORÇAMENTO!#REF!)</f>
        <v>#REF!</v>
      </c>
      <c r="B670" s="66" t="e">
        <f>ORÇAMENTO!#REF!</f>
        <v>#REF!</v>
      </c>
      <c r="C670" s="14" t="e">
        <f>ORÇAMENTO!#REF!</f>
        <v>#REF!</v>
      </c>
      <c r="D670" s="13" t="e">
        <f>ORÇAMENTO!#REF!</f>
        <v>#REF!</v>
      </c>
      <c r="E670" s="95"/>
      <c r="F670" s="96" t="e">
        <f>ORÇAMENTO!#REF!</f>
        <v>#REF!</v>
      </c>
    </row>
    <row r="671" spans="1:6" ht="15.75" x14ac:dyDescent="0.2">
      <c r="A671" s="94" t="e">
        <f>IF(ORÇAMENTO!#REF!="","",ORÇAMENTO!#REF!)</f>
        <v>#REF!</v>
      </c>
      <c r="B671" s="66" t="e">
        <f>ORÇAMENTO!#REF!</f>
        <v>#REF!</v>
      </c>
      <c r="C671" s="14" t="e">
        <f>ORÇAMENTO!#REF!</f>
        <v>#REF!</v>
      </c>
      <c r="D671" s="13" t="e">
        <f>ORÇAMENTO!#REF!</f>
        <v>#REF!</v>
      </c>
      <c r="E671" s="95"/>
      <c r="F671" s="96" t="e">
        <f>ORÇAMENTO!#REF!</f>
        <v>#REF!</v>
      </c>
    </row>
    <row r="672" spans="1:6" ht="15.75" x14ac:dyDescent="0.2">
      <c r="A672" s="94" t="e">
        <f>IF(ORÇAMENTO!#REF!="","",ORÇAMENTO!#REF!)</f>
        <v>#REF!</v>
      </c>
      <c r="B672" s="66" t="e">
        <f>ORÇAMENTO!#REF!</f>
        <v>#REF!</v>
      </c>
      <c r="C672" s="14" t="e">
        <f>ORÇAMENTO!#REF!</f>
        <v>#REF!</v>
      </c>
      <c r="D672" s="13" t="e">
        <f>ORÇAMENTO!#REF!</f>
        <v>#REF!</v>
      </c>
      <c r="E672" s="95"/>
      <c r="F672" s="96" t="e">
        <f>ORÇAMENTO!#REF!</f>
        <v>#REF!</v>
      </c>
    </row>
    <row r="673" spans="1:6" ht="15.75" x14ac:dyDescent="0.2">
      <c r="A673" s="94" t="e">
        <f>IF(ORÇAMENTO!#REF!="","",ORÇAMENTO!#REF!)</f>
        <v>#REF!</v>
      </c>
      <c r="B673" s="66" t="e">
        <f>ORÇAMENTO!#REF!</f>
        <v>#REF!</v>
      </c>
      <c r="C673" s="14" t="e">
        <f>ORÇAMENTO!#REF!</f>
        <v>#REF!</v>
      </c>
      <c r="D673" s="13" t="e">
        <f>ORÇAMENTO!#REF!</f>
        <v>#REF!</v>
      </c>
      <c r="E673" s="95"/>
      <c r="F673" s="96" t="e">
        <f>ORÇAMENTO!#REF!</f>
        <v>#REF!</v>
      </c>
    </row>
    <row r="674" spans="1:6" ht="15.75" x14ac:dyDescent="0.2">
      <c r="A674" s="94" t="e">
        <f>IF(ORÇAMENTO!#REF!="","",ORÇAMENTO!#REF!)</f>
        <v>#REF!</v>
      </c>
      <c r="B674" s="66" t="e">
        <f>ORÇAMENTO!#REF!</f>
        <v>#REF!</v>
      </c>
      <c r="C674" s="14" t="e">
        <f>ORÇAMENTO!#REF!</f>
        <v>#REF!</v>
      </c>
      <c r="D674" s="13" t="e">
        <f>ORÇAMENTO!#REF!</f>
        <v>#REF!</v>
      </c>
      <c r="E674" s="95"/>
      <c r="F674" s="96" t="e">
        <f>ORÇAMENTO!#REF!</f>
        <v>#REF!</v>
      </c>
    </row>
    <row r="675" spans="1:6" ht="15.75" x14ac:dyDescent="0.2">
      <c r="A675" s="94" t="e">
        <f>IF(ORÇAMENTO!#REF!="","",ORÇAMENTO!#REF!)</f>
        <v>#REF!</v>
      </c>
      <c r="B675" s="66" t="e">
        <f>ORÇAMENTO!#REF!</f>
        <v>#REF!</v>
      </c>
      <c r="C675" s="14" t="e">
        <f>ORÇAMENTO!#REF!</f>
        <v>#REF!</v>
      </c>
      <c r="D675" s="13" t="e">
        <f>ORÇAMENTO!#REF!</f>
        <v>#REF!</v>
      </c>
      <c r="E675" s="95"/>
      <c r="F675" s="96" t="e">
        <f>ORÇAMENTO!#REF!</f>
        <v>#REF!</v>
      </c>
    </row>
    <row r="676" spans="1:6" ht="15.75" x14ac:dyDescent="0.2">
      <c r="A676" s="94" t="e">
        <f>IF(ORÇAMENTO!#REF!="","",ORÇAMENTO!#REF!)</f>
        <v>#REF!</v>
      </c>
      <c r="B676" s="66" t="e">
        <f>ORÇAMENTO!#REF!</f>
        <v>#REF!</v>
      </c>
      <c r="C676" s="14" t="e">
        <f>ORÇAMENTO!#REF!</f>
        <v>#REF!</v>
      </c>
      <c r="D676" s="13" t="e">
        <f>ORÇAMENTO!#REF!</f>
        <v>#REF!</v>
      </c>
      <c r="E676" s="95"/>
      <c r="F676" s="96" t="e">
        <f>ORÇAMENTO!#REF!</f>
        <v>#REF!</v>
      </c>
    </row>
    <row r="677" spans="1:6" ht="15.75" x14ac:dyDescent="0.2">
      <c r="A677" s="94" t="e">
        <f>IF(ORÇAMENTO!#REF!="","",ORÇAMENTO!#REF!)</f>
        <v>#REF!</v>
      </c>
      <c r="B677" s="66" t="e">
        <f>ORÇAMENTO!#REF!</f>
        <v>#REF!</v>
      </c>
      <c r="C677" s="14" t="e">
        <f>ORÇAMENTO!#REF!</f>
        <v>#REF!</v>
      </c>
      <c r="D677" s="13" t="e">
        <f>ORÇAMENTO!#REF!</f>
        <v>#REF!</v>
      </c>
      <c r="E677" s="95"/>
      <c r="F677" s="96" t="e">
        <f>ORÇAMENTO!#REF!</f>
        <v>#REF!</v>
      </c>
    </row>
    <row r="678" spans="1:6" ht="15.75" x14ac:dyDescent="0.2">
      <c r="A678" s="94" t="e">
        <f>IF(ORÇAMENTO!#REF!="","",ORÇAMENTO!#REF!)</f>
        <v>#REF!</v>
      </c>
      <c r="B678" s="66" t="e">
        <f>ORÇAMENTO!#REF!</f>
        <v>#REF!</v>
      </c>
      <c r="C678" s="14" t="e">
        <f>ORÇAMENTO!#REF!</f>
        <v>#REF!</v>
      </c>
      <c r="D678" s="13" t="e">
        <f>ORÇAMENTO!#REF!</f>
        <v>#REF!</v>
      </c>
      <c r="E678" s="95"/>
      <c r="F678" s="96" t="e">
        <f>ORÇAMENTO!#REF!</f>
        <v>#REF!</v>
      </c>
    </row>
    <row r="679" spans="1:6" ht="15.75" x14ac:dyDescent="0.2">
      <c r="A679" s="94" t="e">
        <f>IF(ORÇAMENTO!#REF!="","",ORÇAMENTO!#REF!)</f>
        <v>#REF!</v>
      </c>
      <c r="B679" s="66" t="e">
        <f>ORÇAMENTO!#REF!</f>
        <v>#REF!</v>
      </c>
      <c r="C679" s="14" t="e">
        <f>ORÇAMENTO!#REF!</f>
        <v>#REF!</v>
      </c>
      <c r="D679" s="13" t="e">
        <f>ORÇAMENTO!#REF!</f>
        <v>#REF!</v>
      </c>
      <c r="E679" s="95"/>
      <c r="F679" s="96" t="e">
        <f>ORÇAMENTO!#REF!</f>
        <v>#REF!</v>
      </c>
    </row>
    <row r="680" spans="1:6" ht="15.75" x14ac:dyDescent="0.2">
      <c r="A680" s="94" t="e">
        <f>IF(ORÇAMENTO!#REF!="","",ORÇAMENTO!#REF!)</f>
        <v>#REF!</v>
      </c>
      <c r="B680" s="66" t="e">
        <f>ORÇAMENTO!#REF!</f>
        <v>#REF!</v>
      </c>
      <c r="C680" s="14" t="e">
        <f>ORÇAMENTO!#REF!</f>
        <v>#REF!</v>
      </c>
      <c r="D680" s="13" t="e">
        <f>ORÇAMENTO!#REF!</f>
        <v>#REF!</v>
      </c>
      <c r="E680" s="95"/>
      <c r="F680" s="96" t="e">
        <f>ORÇAMENTO!#REF!</f>
        <v>#REF!</v>
      </c>
    </row>
    <row r="681" spans="1:6" ht="15.75" x14ac:dyDescent="0.2">
      <c r="A681" s="94" t="e">
        <f>IF(ORÇAMENTO!#REF!="","",ORÇAMENTO!#REF!)</f>
        <v>#REF!</v>
      </c>
      <c r="B681" s="66" t="e">
        <f>ORÇAMENTO!#REF!</f>
        <v>#REF!</v>
      </c>
      <c r="C681" s="14" t="e">
        <f>ORÇAMENTO!#REF!</f>
        <v>#REF!</v>
      </c>
      <c r="D681" s="13" t="e">
        <f>ORÇAMENTO!#REF!</f>
        <v>#REF!</v>
      </c>
      <c r="E681" s="95"/>
      <c r="F681" s="96" t="e">
        <f>ORÇAMENTO!#REF!</f>
        <v>#REF!</v>
      </c>
    </row>
    <row r="682" spans="1:6" ht="15.75" x14ac:dyDescent="0.2">
      <c r="A682" s="94" t="e">
        <f>IF(ORÇAMENTO!#REF!="","",ORÇAMENTO!#REF!)</f>
        <v>#REF!</v>
      </c>
      <c r="B682" s="66" t="e">
        <f>ORÇAMENTO!#REF!</f>
        <v>#REF!</v>
      </c>
      <c r="C682" s="14" t="e">
        <f>ORÇAMENTO!#REF!</f>
        <v>#REF!</v>
      </c>
      <c r="D682" s="13" t="e">
        <f>ORÇAMENTO!#REF!</f>
        <v>#REF!</v>
      </c>
      <c r="E682" s="95"/>
      <c r="F682" s="96" t="e">
        <f>ORÇAMENTO!#REF!</f>
        <v>#REF!</v>
      </c>
    </row>
    <row r="683" spans="1:6" ht="15.75" x14ac:dyDescent="0.2">
      <c r="A683" s="94" t="e">
        <f>IF(ORÇAMENTO!#REF!="","",ORÇAMENTO!#REF!)</f>
        <v>#REF!</v>
      </c>
      <c r="B683" s="66" t="e">
        <f>ORÇAMENTO!#REF!</f>
        <v>#REF!</v>
      </c>
      <c r="C683" s="14" t="e">
        <f>ORÇAMENTO!#REF!</f>
        <v>#REF!</v>
      </c>
      <c r="D683" s="13" t="e">
        <f>ORÇAMENTO!#REF!</f>
        <v>#REF!</v>
      </c>
      <c r="E683" s="95"/>
      <c r="F683" s="96" t="e">
        <f>ORÇAMENTO!#REF!</f>
        <v>#REF!</v>
      </c>
    </row>
    <row r="684" spans="1:6" ht="15.75" x14ac:dyDescent="0.2">
      <c r="A684" s="94" t="e">
        <f>IF(ORÇAMENTO!#REF!="","",ORÇAMENTO!#REF!)</f>
        <v>#REF!</v>
      </c>
      <c r="B684" s="66" t="e">
        <f>ORÇAMENTO!#REF!</f>
        <v>#REF!</v>
      </c>
      <c r="C684" s="14" t="e">
        <f>ORÇAMENTO!#REF!</f>
        <v>#REF!</v>
      </c>
      <c r="D684" s="13" t="e">
        <f>ORÇAMENTO!#REF!</f>
        <v>#REF!</v>
      </c>
      <c r="E684" s="95"/>
      <c r="F684" s="96" t="e">
        <f>ORÇAMENTO!#REF!</f>
        <v>#REF!</v>
      </c>
    </row>
    <row r="685" spans="1:6" ht="15.75" x14ac:dyDescent="0.2">
      <c r="A685" s="94" t="e">
        <f>IF(ORÇAMENTO!#REF!="","",ORÇAMENTO!#REF!)</f>
        <v>#REF!</v>
      </c>
      <c r="B685" s="66" t="e">
        <f>ORÇAMENTO!#REF!</f>
        <v>#REF!</v>
      </c>
      <c r="C685" s="14" t="e">
        <f>ORÇAMENTO!#REF!</f>
        <v>#REF!</v>
      </c>
      <c r="D685" s="13" t="e">
        <f>ORÇAMENTO!#REF!</f>
        <v>#REF!</v>
      </c>
      <c r="E685" s="95"/>
      <c r="F685" s="96" t="e">
        <f>ORÇAMENTO!#REF!</f>
        <v>#REF!</v>
      </c>
    </row>
    <row r="686" spans="1:6" ht="15.75" x14ac:dyDescent="0.2">
      <c r="A686" s="94" t="e">
        <f>IF(ORÇAMENTO!#REF!="","",ORÇAMENTO!#REF!)</f>
        <v>#REF!</v>
      </c>
      <c r="B686" s="66" t="e">
        <f>ORÇAMENTO!#REF!</f>
        <v>#REF!</v>
      </c>
      <c r="C686" s="14" t="e">
        <f>ORÇAMENTO!#REF!</f>
        <v>#REF!</v>
      </c>
      <c r="D686" s="13" t="e">
        <f>ORÇAMENTO!#REF!</f>
        <v>#REF!</v>
      </c>
      <c r="E686" s="95"/>
      <c r="F686" s="96" t="e">
        <f>ORÇAMENTO!#REF!</f>
        <v>#REF!</v>
      </c>
    </row>
    <row r="687" spans="1:6" ht="15.75" x14ac:dyDescent="0.2">
      <c r="A687" s="94" t="e">
        <f>IF(ORÇAMENTO!#REF!="","",ORÇAMENTO!#REF!)</f>
        <v>#REF!</v>
      </c>
      <c r="B687" s="66" t="e">
        <f>ORÇAMENTO!#REF!</f>
        <v>#REF!</v>
      </c>
      <c r="C687" s="14" t="e">
        <f>ORÇAMENTO!#REF!</f>
        <v>#REF!</v>
      </c>
      <c r="D687" s="13" t="e">
        <f>ORÇAMENTO!#REF!</f>
        <v>#REF!</v>
      </c>
      <c r="E687" s="95"/>
      <c r="F687" s="96" t="e">
        <f>ORÇAMENTO!#REF!</f>
        <v>#REF!</v>
      </c>
    </row>
    <row r="688" spans="1:6" ht="15.75" x14ac:dyDescent="0.2">
      <c r="A688" s="94" t="e">
        <f>IF(ORÇAMENTO!#REF!="","",ORÇAMENTO!#REF!)</f>
        <v>#REF!</v>
      </c>
      <c r="B688" s="66" t="e">
        <f>ORÇAMENTO!#REF!</f>
        <v>#REF!</v>
      </c>
      <c r="C688" s="14" t="e">
        <f>ORÇAMENTO!#REF!</f>
        <v>#REF!</v>
      </c>
      <c r="D688" s="13" t="e">
        <f>ORÇAMENTO!#REF!</f>
        <v>#REF!</v>
      </c>
      <c r="E688" s="95"/>
      <c r="F688" s="96" t="e">
        <f>ORÇAMENTO!#REF!</f>
        <v>#REF!</v>
      </c>
    </row>
    <row r="689" spans="1:6" ht="15.75" x14ac:dyDescent="0.2">
      <c r="A689" s="94" t="e">
        <f>IF(ORÇAMENTO!#REF!="","",ORÇAMENTO!#REF!)</f>
        <v>#REF!</v>
      </c>
      <c r="B689" s="66" t="e">
        <f>ORÇAMENTO!#REF!</f>
        <v>#REF!</v>
      </c>
      <c r="C689" s="14" t="e">
        <f>ORÇAMENTO!#REF!</f>
        <v>#REF!</v>
      </c>
      <c r="D689" s="13" t="e">
        <f>ORÇAMENTO!#REF!</f>
        <v>#REF!</v>
      </c>
      <c r="E689" s="95"/>
      <c r="F689" s="96" t="e">
        <f>ORÇAMENTO!#REF!</f>
        <v>#REF!</v>
      </c>
    </row>
    <row r="690" spans="1:6" ht="15.75" x14ac:dyDescent="0.2">
      <c r="A690" s="94" t="e">
        <f>IF(ORÇAMENTO!#REF!="","",ORÇAMENTO!#REF!)</f>
        <v>#REF!</v>
      </c>
      <c r="B690" s="66" t="e">
        <f>ORÇAMENTO!#REF!</f>
        <v>#REF!</v>
      </c>
      <c r="C690" s="14" t="e">
        <f>ORÇAMENTO!#REF!</f>
        <v>#REF!</v>
      </c>
      <c r="D690" s="13" t="e">
        <f>ORÇAMENTO!#REF!</f>
        <v>#REF!</v>
      </c>
      <c r="E690" s="95"/>
      <c r="F690" s="96" t="e">
        <f>ORÇAMENTO!#REF!</f>
        <v>#REF!</v>
      </c>
    </row>
    <row r="691" spans="1:6" ht="15.75" x14ac:dyDescent="0.2">
      <c r="A691" s="94" t="e">
        <f>IF(ORÇAMENTO!#REF!="","",ORÇAMENTO!#REF!)</f>
        <v>#REF!</v>
      </c>
      <c r="B691" s="66" t="e">
        <f>ORÇAMENTO!#REF!</f>
        <v>#REF!</v>
      </c>
      <c r="C691" s="14" t="e">
        <f>ORÇAMENTO!#REF!</f>
        <v>#REF!</v>
      </c>
      <c r="D691" s="13" t="e">
        <f>ORÇAMENTO!#REF!</f>
        <v>#REF!</v>
      </c>
      <c r="E691" s="95"/>
      <c r="F691" s="96" t="e">
        <f>ORÇAMENTO!#REF!</f>
        <v>#REF!</v>
      </c>
    </row>
    <row r="692" spans="1:6" ht="15.75" x14ac:dyDescent="0.2">
      <c r="A692" s="94" t="e">
        <f>IF(ORÇAMENTO!#REF!="","",ORÇAMENTO!#REF!)</f>
        <v>#REF!</v>
      </c>
      <c r="B692" s="66" t="e">
        <f>ORÇAMENTO!#REF!</f>
        <v>#REF!</v>
      </c>
      <c r="C692" s="14" t="e">
        <f>ORÇAMENTO!#REF!</f>
        <v>#REF!</v>
      </c>
      <c r="D692" s="13" t="e">
        <f>ORÇAMENTO!#REF!</f>
        <v>#REF!</v>
      </c>
      <c r="E692" s="95"/>
      <c r="F692" s="96" t="e">
        <f>ORÇAMENTO!#REF!</f>
        <v>#REF!</v>
      </c>
    </row>
    <row r="693" spans="1:6" ht="15.75" x14ac:dyDescent="0.2">
      <c r="A693" s="94" t="e">
        <f>IF(ORÇAMENTO!#REF!="","",ORÇAMENTO!#REF!)</f>
        <v>#REF!</v>
      </c>
      <c r="B693" s="66" t="e">
        <f>ORÇAMENTO!#REF!</f>
        <v>#REF!</v>
      </c>
      <c r="C693" s="14" t="e">
        <f>ORÇAMENTO!#REF!</f>
        <v>#REF!</v>
      </c>
      <c r="D693" s="13" t="e">
        <f>ORÇAMENTO!#REF!</f>
        <v>#REF!</v>
      </c>
      <c r="E693" s="95"/>
      <c r="F693" s="96" t="e">
        <f>ORÇAMENTO!#REF!</f>
        <v>#REF!</v>
      </c>
    </row>
    <row r="694" spans="1:6" ht="15.75" x14ac:dyDescent="0.2">
      <c r="A694" s="94" t="e">
        <f>IF(ORÇAMENTO!#REF!="","",ORÇAMENTO!#REF!)</f>
        <v>#REF!</v>
      </c>
      <c r="B694" s="66" t="e">
        <f>ORÇAMENTO!#REF!</f>
        <v>#REF!</v>
      </c>
      <c r="C694" s="14" t="e">
        <f>ORÇAMENTO!#REF!</f>
        <v>#REF!</v>
      </c>
      <c r="D694" s="13" t="e">
        <f>ORÇAMENTO!#REF!</f>
        <v>#REF!</v>
      </c>
      <c r="E694" s="95"/>
      <c r="F694" s="96" t="e">
        <f>ORÇAMENTO!#REF!</f>
        <v>#REF!</v>
      </c>
    </row>
    <row r="695" spans="1:6" ht="15.75" x14ac:dyDescent="0.2">
      <c r="A695" s="94" t="e">
        <f>IF(ORÇAMENTO!#REF!="","",ORÇAMENTO!#REF!)</f>
        <v>#REF!</v>
      </c>
      <c r="B695" s="66" t="e">
        <f>ORÇAMENTO!#REF!</f>
        <v>#REF!</v>
      </c>
      <c r="C695" s="14" t="e">
        <f>ORÇAMENTO!#REF!</f>
        <v>#REF!</v>
      </c>
      <c r="D695" s="13" t="e">
        <f>ORÇAMENTO!#REF!</f>
        <v>#REF!</v>
      </c>
      <c r="E695" s="95"/>
      <c r="F695" s="96" t="e">
        <f>ORÇAMENTO!#REF!</f>
        <v>#REF!</v>
      </c>
    </row>
    <row r="696" spans="1:6" ht="15.75" x14ac:dyDescent="0.2">
      <c r="A696" s="94" t="e">
        <f>IF(ORÇAMENTO!#REF!="","",ORÇAMENTO!#REF!)</f>
        <v>#REF!</v>
      </c>
      <c r="B696" s="66" t="e">
        <f>ORÇAMENTO!#REF!</f>
        <v>#REF!</v>
      </c>
      <c r="C696" s="14" t="e">
        <f>ORÇAMENTO!#REF!</f>
        <v>#REF!</v>
      </c>
      <c r="D696" s="13" t="e">
        <f>ORÇAMENTO!#REF!</f>
        <v>#REF!</v>
      </c>
      <c r="E696" s="95"/>
      <c r="F696" s="96" t="e">
        <f>ORÇAMENTO!#REF!</f>
        <v>#REF!</v>
      </c>
    </row>
    <row r="697" spans="1:6" ht="15.75" x14ac:dyDescent="0.2">
      <c r="A697" s="94" t="e">
        <f>IF(ORÇAMENTO!#REF!="","",ORÇAMENTO!#REF!)</f>
        <v>#REF!</v>
      </c>
      <c r="B697" s="66" t="e">
        <f>ORÇAMENTO!#REF!</f>
        <v>#REF!</v>
      </c>
      <c r="C697" s="14" t="e">
        <f>ORÇAMENTO!#REF!</f>
        <v>#REF!</v>
      </c>
      <c r="D697" s="13" t="e">
        <f>ORÇAMENTO!#REF!</f>
        <v>#REF!</v>
      </c>
      <c r="E697" s="95"/>
      <c r="F697" s="96" t="e">
        <f>ORÇAMENTO!#REF!</f>
        <v>#REF!</v>
      </c>
    </row>
    <row r="698" spans="1:6" ht="15.75" x14ac:dyDescent="0.2">
      <c r="A698" s="94" t="e">
        <f>IF(ORÇAMENTO!#REF!="","",ORÇAMENTO!#REF!)</f>
        <v>#REF!</v>
      </c>
      <c r="B698" s="66" t="e">
        <f>ORÇAMENTO!#REF!</f>
        <v>#REF!</v>
      </c>
      <c r="C698" s="14" t="e">
        <f>ORÇAMENTO!#REF!</f>
        <v>#REF!</v>
      </c>
      <c r="D698" s="13" t="e">
        <f>ORÇAMENTO!#REF!</f>
        <v>#REF!</v>
      </c>
      <c r="E698" s="95"/>
      <c r="F698" s="96" t="e">
        <f>ORÇAMENTO!#REF!</f>
        <v>#REF!</v>
      </c>
    </row>
    <row r="699" spans="1:6" ht="5.0999999999999996" customHeight="1" x14ac:dyDescent="0.2">
      <c r="A699" s="23"/>
      <c r="B699" s="24"/>
      <c r="C699" s="25"/>
      <c r="D699" s="24"/>
      <c r="E699" s="26"/>
      <c r="F699" s="27"/>
    </row>
    <row r="700" spans="1:6" ht="5.0999999999999996" customHeight="1" x14ac:dyDescent="0.2">
      <c r="A700" s="38"/>
      <c r="B700" s="39"/>
      <c r="C700" s="40"/>
      <c r="D700" s="39"/>
      <c r="E700" s="43"/>
      <c r="F700" s="44"/>
    </row>
    <row r="701" spans="1:6" ht="15.75" x14ac:dyDescent="0.2">
      <c r="A701" s="12" t="str">
        <f>IF(ORÇAMENTO!A172="","",ORÇAMENTO!A172)</f>
        <v>12.4</v>
      </c>
      <c r="B701" s="63"/>
      <c r="C701" s="15" t="str">
        <f>ORÇAMENTO!C172</f>
        <v>VÁLVULAS, REGISTROS E BOMBAS</v>
      </c>
      <c r="D701" s="100"/>
      <c r="E701" s="101"/>
      <c r="F701" s="102"/>
    </row>
    <row r="702" spans="1:6" ht="15.75" x14ac:dyDescent="0.2">
      <c r="A702" s="94" t="e">
        <f>IF(ORÇAMENTO!#REF!="","",ORÇAMENTO!#REF!)</f>
        <v>#REF!</v>
      </c>
      <c r="B702" s="66" t="e">
        <f>ORÇAMENTO!#REF!</f>
        <v>#REF!</v>
      </c>
      <c r="C702" s="14" t="e">
        <f>ORÇAMENTO!#REF!</f>
        <v>#REF!</v>
      </c>
      <c r="D702" s="13" t="e">
        <f>ORÇAMENTO!#REF!</f>
        <v>#REF!</v>
      </c>
      <c r="E702" s="95"/>
      <c r="F702" s="96" t="e">
        <f>ORÇAMENTO!#REF!</f>
        <v>#REF!</v>
      </c>
    </row>
    <row r="703" spans="1:6" ht="15.75" x14ac:dyDescent="0.2">
      <c r="A703" s="94" t="e">
        <f>IF(ORÇAMENTO!#REF!="","",ORÇAMENTO!#REF!)</f>
        <v>#REF!</v>
      </c>
      <c r="B703" s="66" t="e">
        <f>ORÇAMENTO!#REF!</f>
        <v>#REF!</v>
      </c>
      <c r="C703" s="14" t="e">
        <f>ORÇAMENTO!#REF!</f>
        <v>#REF!</v>
      </c>
      <c r="D703" s="13" t="e">
        <f>ORÇAMENTO!#REF!</f>
        <v>#REF!</v>
      </c>
      <c r="E703" s="95"/>
      <c r="F703" s="96" t="e">
        <f>ORÇAMENTO!#REF!</f>
        <v>#REF!</v>
      </c>
    </row>
    <row r="704" spans="1:6" ht="15.75" x14ac:dyDescent="0.2">
      <c r="A704" s="94" t="e">
        <f>IF(ORÇAMENTO!#REF!="","",ORÇAMENTO!#REF!)</f>
        <v>#REF!</v>
      </c>
      <c r="B704" s="66" t="e">
        <f>ORÇAMENTO!#REF!</f>
        <v>#REF!</v>
      </c>
      <c r="C704" s="14" t="e">
        <f>ORÇAMENTO!#REF!</f>
        <v>#REF!</v>
      </c>
      <c r="D704" s="13" t="e">
        <f>ORÇAMENTO!#REF!</f>
        <v>#REF!</v>
      </c>
      <c r="E704" s="95"/>
      <c r="F704" s="96" t="e">
        <f>ORÇAMENTO!#REF!</f>
        <v>#REF!</v>
      </c>
    </row>
    <row r="705" spans="1:6" ht="15.75" x14ac:dyDescent="0.2">
      <c r="A705" s="94" t="e">
        <f>IF(ORÇAMENTO!#REF!="","",ORÇAMENTO!#REF!)</f>
        <v>#REF!</v>
      </c>
      <c r="B705" s="66" t="e">
        <f>ORÇAMENTO!#REF!</f>
        <v>#REF!</v>
      </c>
      <c r="C705" s="14" t="e">
        <f>ORÇAMENTO!#REF!</f>
        <v>#REF!</v>
      </c>
      <c r="D705" s="13" t="e">
        <f>ORÇAMENTO!#REF!</f>
        <v>#REF!</v>
      </c>
      <c r="E705" s="95"/>
      <c r="F705" s="96" t="e">
        <f>ORÇAMENTO!#REF!</f>
        <v>#REF!</v>
      </c>
    </row>
    <row r="706" spans="1:6" ht="15.75" x14ac:dyDescent="0.2">
      <c r="A706" s="94" t="e">
        <f>IF(ORÇAMENTO!#REF!="","",ORÇAMENTO!#REF!)</f>
        <v>#REF!</v>
      </c>
      <c r="B706" s="66" t="e">
        <f>ORÇAMENTO!#REF!</f>
        <v>#REF!</v>
      </c>
      <c r="C706" s="14" t="e">
        <f>ORÇAMENTO!#REF!</f>
        <v>#REF!</v>
      </c>
      <c r="D706" s="13" t="e">
        <f>ORÇAMENTO!#REF!</f>
        <v>#REF!</v>
      </c>
      <c r="E706" s="95"/>
      <c r="F706" s="96" t="e">
        <f>ORÇAMENTO!#REF!</f>
        <v>#REF!</v>
      </c>
    </row>
    <row r="707" spans="1:6" ht="15.75" x14ac:dyDescent="0.2">
      <c r="A707" s="94" t="e">
        <f>IF(ORÇAMENTO!#REF!="","",ORÇAMENTO!#REF!)</f>
        <v>#REF!</v>
      </c>
      <c r="B707" s="66" t="e">
        <f>ORÇAMENTO!#REF!</f>
        <v>#REF!</v>
      </c>
      <c r="C707" s="14" t="e">
        <f>ORÇAMENTO!#REF!</f>
        <v>#REF!</v>
      </c>
      <c r="D707" s="13" t="e">
        <f>ORÇAMENTO!#REF!</f>
        <v>#REF!</v>
      </c>
      <c r="E707" s="95"/>
      <c r="F707" s="96" t="e">
        <f>ORÇAMENTO!#REF!</f>
        <v>#REF!</v>
      </c>
    </row>
    <row r="708" spans="1:6" ht="15.75" x14ac:dyDescent="0.2">
      <c r="A708" s="94" t="e">
        <f>IF(ORÇAMENTO!#REF!="","",ORÇAMENTO!#REF!)</f>
        <v>#REF!</v>
      </c>
      <c r="B708" s="66" t="e">
        <f>ORÇAMENTO!#REF!</f>
        <v>#REF!</v>
      </c>
      <c r="C708" s="14" t="e">
        <f>ORÇAMENTO!#REF!</f>
        <v>#REF!</v>
      </c>
      <c r="D708" s="13" t="e">
        <f>ORÇAMENTO!#REF!</f>
        <v>#REF!</v>
      </c>
      <c r="E708" s="95"/>
      <c r="F708" s="96" t="e">
        <f>ORÇAMENTO!#REF!</f>
        <v>#REF!</v>
      </c>
    </row>
    <row r="709" spans="1:6" ht="15.75" x14ac:dyDescent="0.2">
      <c r="A709" s="94" t="e">
        <f>IF(ORÇAMENTO!#REF!="","",ORÇAMENTO!#REF!)</f>
        <v>#REF!</v>
      </c>
      <c r="B709" s="66" t="e">
        <f>ORÇAMENTO!#REF!</f>
        <v>#REF!</v>
      </c>
      <c r="C709" s="14" t="e">
        <f>ORÇAMENTO!#REF!</f>
        <v>#REF!</v>
      </c>
      <c r="D709" s="13" t="e">
        <f>ORÇAMENTO!#REF!</f>
        <v>#REF!</v>
      </c>
      <c r="E709" s="95"/>
      <c r="F709" s="96" t="e">
        <f>ORÇAMENTO!#REF!</f>
        <v>#REF!</v>
      </c>
    </row>
    <row r="710" spans="1:6" ht="15.75" x14ac:dyDescent="0.2">
      <c r="A710" s="94" t="e">
        <f>IF(ORÇAMENTO!#REF!="","",ORÇAMENTO!#REF!)</f>
        <v>#REF!</v>
      </c>
      <c r="B710" s="66" t="e">
        <f>ORÇAMENTO!#REF!</f>
        <v>#REF!</v>
      </c>
      <c r="C710" s="14" t="e">
        <f>ORÇAMENTO!#REF!</f>
        <v>#REF!</v>
      </c>
      <c r="D710" s="13" t="e">
        <f>ORÇAMENTO!#REF!</f>
        <v>#REF!</v>
      </c>
      <c r="E710" s="95"/>
      <c r="F710" s="96" t="e">
        <f>ORÇAMENTO!#REF!</f>
        <v>#REF!</v>
      </c>
    </row>
    <row r="711" spans="1:6" ht="15.75" x14ac:dyDescent="0.2">
      <c r="A711" s="94" t="e">
        <f>IF(ORÇAMENTO!#REF!="","",ORÇAMENTO!#REF!)</f>
        <v>#REF!</v>
      </c>
      <c r="B711" s="66" t="e">
        <f>ORÇAMENTO!#REF!</f>
        <v>#REF!</v>
      </c>
      <c r="C711" s="14" t="e">
        <f>ORÇAMENTO!#REF!</f>
        <v>#REF!</v>
      </c>
      <c r="D711" s="13" t="e">
        <f>ORÇAMENTO!#REF!</f>
        <v>#REF!</v>
      </c>
      <c r="E711" s="95"/>
      <c r="F711" s="96" t="e">
        <f>ORÇAMENTO!#REF!</f>
        <v>#REF!</v>
      </c>
    </row>
    <row r="712" spans="1:6" ht="15.75" x14ac:dyDescent="0.2">
      <c r="A712" s="94" t="e">
        <f>IF(ORÇAMENTO!#REF!="","",ORÇAMENTO!#REF!)</f>
        <v>#REF!</v>
      </c>
      <c r="B712" s="66" t="e">
        <f>ORÇAMENTO!#REF!</f>
        <v>#REF!</v>
      </c>
      <c r="C712" s="14" t="e">
        <f>ORÇAMENTO!#REF!</f>
        <v>#REF!</v>
      </c>
      <c r="D712" s="13" t="e">
        <f>ORÇAMENTO!#REF!</f>
        <v>#REF!</v>
      </c>
      <c r="E712" s="95"/>
      <c r="F712" s="96" t="e">
        <f>ORÇAMENTO!#REF!</f>
        <v>#REF!</v>
      </c>
    </row>
    <row r="713" spans="1:6" ht="15.75" x14ac:dyDescent="0.2">
      <c r="A713" s="94" t="e">
        <f>IF(ORÇAMENTO!#REF!="","",ORÇAMENTO!#REF!)</f>
        <v>#REF!</v>
      </c>
      <c r="B713" s="66" t="e">
        <f>ORÇAMENTO!#REF!</f>
        <v>#REF!</v>
      </c>
      <c r="C713" s="14" t="e">
        <f>ORÇAMENTO!#REF!</f>
        <v>#REF!</v>
      </c>
      <c r="D713" s="13" t="e">
        <f>ORÇAMENTO!#REF!</f>
        <v>#REF!</v>
      </c>
      <c r="E713" s="95"/>
      <c r="F713" s="96" t="e">
        <f>ORÇAMENTO!#REF!</f>
        <v>#REF!</v>
      </c>
    </row>
    <row r="714" spans="1:6" ht="15.75" x14ac:dyDescent="0.2">
      <c r="A714" s="94" t="e">
        <f>IF(ORÇAMENTO!#REF!="","",ORÇAMENTO!#REF!)</f>
        <v>#REF!</v>
      </c>
      <c r="B714" s="66" t="e">
        <f>ORÇAMENTO!#REF!</f>
        <v>#REF!</v>
      </c>
      <c r="C714" s="14" t="e">
        <f>ORÇAMENTO!#REF!</f>
        <v>#REF!</v>
      </c>
      <c r="D714" s="13" t="e">
        <f>ORÇAMENTO!#REF!</f>
        <v>#REF!</v>
      </c>
      <c r="E714" s="95"/>
      <c r="F714" s="96" t="e">
        <f>ORÇAMENTO!#REF!</f>
        <v>#REF!</v>
      </c>
    </row>
    <row r="715" spans="1:6" ht="15.75" x14ac:dyDescent="0.2">
      <c r="A715" s="94" t="e">
        <f>IF(ORÇAMENTO!#REF!="","",ORÇAMENTO!#REF!)</f>
        <v>#REF!</v>
      </c>
      <c r="B715" s="66" t="e">
        <f>ORÇAMENTO!#REF!</f>
        <v>#REF!</v>
      </c>
      <c r="C715" s="14" t="e">
        <f>ORÇAMENTO!#REF!</f>
        <v>#REF!</v>
      </c>
      <c r="D715" s="13" t="e">
        <f>ORÇAMENTO!#REF!</f>
        <v>#REF!</v>
      </c>
      <c r="E715" s="95"/>
      <c r="F715" s="96" t="e">
        <f>ORÇAMENTO!#REF!</f>
        <v>#REF!</v>
      </c>
    </row>
    <row r="716" spans="1:6" ht="15.75" x14ac:dyDescent="0.2">
      <c r="A716" s="94" t="e">
        <f>IF(ORÇAMENTO!#REF!="","",ORÇAMENTO!#REF!)</f>
        <v>#REF!</v>
      </c>
      <c r="B716" s="66" t="e">
        <f>ORÇAMENTO!#REF!</f>
        <v>#REF!</v>
      </c>
      <c r="C716" s="14" t="e">
        <f>ORÇAMENTO!#REF!</f>
        <v>#REF!</v>
      </c>
      <c r="D716" s="13" t="e">
        <f>ORÇAMENTO!#REF!</f>
        <v>#REF!</v>
      </c>
      <c r="E716" s="95"/>
      <c r="F716" s="96" t="e">
        <f>ORÇAMENTO!#REF!</f>
        <v>#REF!</v>
      </c>
    </row>
    <row r="717" spans="1:6" ht="63" x14ac:dyDescent="0.2">
      <c r="A717" s="94" t="str">
        <f>IF(ORÇAMENTO!A173="","",ORÇAMENTO!A173)</f>
        <v>12.4.1</v>
      </c>
      <c r="B717" s="66" t="str">
        <f>ORÇAMENTO!B173</f>
        <v>ED-49990</v>
      </c>
      <c r="C717" s="14" t="str">
        <f>ORÇAMENTO!C173</f>
        <v>REGISTRO DE GAVETA, TIPO BASE,  ROSCÁVEL 3/4" (PARA TUBO SOLDÁVEL OU PPR DN 25MM/CPVC DN 22MM), INCLUSIVE ACABAMENTO (PADRÃO POPULAR) E CANOPLA CROMADOS</v>
      </c>
      <c r="D717" s="13" t="str">
        <f>ORÇAMENTO!D173</f>
        <v>UN</v>
      </c>
      <c r="E717" s="95"/>
      <c r="F717" s="96">
        <f>ORÇAMENTO!E173</f>
        <v>1</v>
      </c>
    </row>
    <row r="718" spans="1:6" ht="15.75" x14ac:dyDescent="0.2">
      <c r="A718" s="94" t="e">
        <f>IF(ORÇAMENTO!#REF!="","",ORÇAMENTO!#REF!)</f>
        <v>#REF!</v>
      </c>
      <c r="B718" s="66" t="e">
        <f>ORÇAMENTO!#REF!</f>
        <v>#REF!</v>
      </c>
      <c r="C718" s="14" t="e">
        <f>ORÇAMENTO!#REF!</f>
        <v>#REF!</v>
      </c>
      <c r="D718" s="13" t="e">
        <f>ORÇAMENTO!#REF!</f>
        <v>#REF!</v>
      </c>
      <c r="E718" s="95"/>
      <c r="F718" s="96" t="e">
        <f>ORÇAMENTO!#REF!</f>
        <v>#REF!</v>
      </c>
    </row>
    <row r="719" spans="1:6" ht="15.75" x14ac:dyDescent="0.2">
      <c r="A719" s="94" t="e">
        <f>IF(ORÇAMENTO!#REF!="","",ORÇAMENTO!#REF!)</f>
        <v>#REF!</v>
      </c>
      <c r="B719" s="66" t="e">
        <f>ORÇAMENTO!#REF!</f>
        <v>#REF!</v>
      </c>
      <c r="C719" s="14" t="e">
        <f>ORÇAMENTO!#REF!</f>
        <v>#REF!</v>
      </c>
      <c r="D719" s="13" t="e">
        <f>ORÇAMENTO!#REF!</f>
        <v>#REF!</v>
      </c>
      <c r="E719" s="95"/>
      <c r="F719" s="96" t="e">
        <f>ORÇAMENTO!#REF!</f>
        <v>#REF!</v>
      </c>
    </row>
    <row r="720" spans="1:6" ht="15.75" x14ac:dyDescent="0.2">
      <c r="A720" s="94" t="e">
        <f>IF(ORÇAMENTO!#REF!="","",ORÇAMENTO!#REF!)</f>
        <v>#REF!</v>
      </c>
      <c r="B720" s="66" t="e">
        <f>ORÇAMENTO!#REF!</f>
        <v>#REF!</v>
      </c>
      <c r="C720" s="14" t="e">
        <f>ORÇAMENTO!#REF!</f>
        <v>#REF!</v>
      </c>
      <c r="D720" s="13" t="e">
        <f>ORÇAMENTO!#REF!</f>
        <v>#REF!</v>
      </c>
      <c r="E720" s="95"/>
      <c r="F720" s="96" t="e">
        <f>ORÇAMENTO!#REF!</f>
        <v>#REF!</v>
      </c>
    </row>
    <row r="721" spans="1:6" ht="15.75" x14ac:dyDescent="0.2">
      <c r="A721" s="94" t="e">
        <f>IF(ORÇAMENTO!#REF!="","",ORÇAMENTO!#REF!)</f>
        <v>#REF!</v>
      </c>
      <c r="B721" s="66" t="e">
        <f>ORÇAMENTO!#REF!</f>
        <v>#REF!</v>
      </c>
      <c r="C721" s="14" t="e">
        <f>ORÇAMENTO!#REF!</f>
        <v>#REF!</v>
      </c>
      <c r="D721" s="13" t="e">
        <f>ORÇAMENTO!#REF!</f>
        <v>#REF!</v>
      </c>
      <c r="E721" s="95"/>
      <c r="F721" s="96" t="e">
        <f>ORÇAMENTO!#REF!</f>
        <v>#REF!</v>
      </c>
    </row>
    <row r="722" spans="1:6" ht="15.75" x14ac:dyDescent="0.2">
      <c r="A722" s="94" t="e">
        <f>IF(ORÇAMENTO!#REF!="","",ORÇAMENTO!#REF!)</f>
        <v>#REF!</v>
      </c>
      <c r="B722" s="66" t="e">
        <f>ORÇAMENTO!#REF!</f>
        <v>#REF!</v>
      </c>
      <c r="C722" s="14" t="e">
        <f>ORÇAMENTO!#REF!</f>
        <v>#REF!</v>
      </c>
      <c r="D722" s="13" t="e">
        <f>ORÇAMENTO!#REF!</f>
        <v>#REF!</v>
      </c>
      <c r="E722" s="95"/>
      <c r="F722" s="96" t="e">
        <f>ORÇAMENTO!#REF!</f>
        <v>#REF!</v>
      </c>
    </row>
    <row r="723" spans="1:6" ht="15.75" x14ac:dyDescent="0.2">
      <c r="A723" s="94" t="e">
        <f>IF(ORÇAMENTO!#REF!="","",ORÇAMENTO!#REF!)</f>
        <v>#REF!</v>
      </c>
      <c r="B723" s="66" t="e">
        <f>ORÇAMENTO!#REF!</f>
        <v>#REF!</v>
      </c>
      <c r="C723" s="14" t="e">
        <f>ORÇAMENTO!#REF!</f>
        <v>#REF!</v>
      </c>
      <c r="D723" s="13" t="e">
        <f>ORÇAMENTO!#REF!</f>
        <v>#REF!</v>
      </c>
      <c r="E723" s="95"/>
      <c r="F723" s="96" t="e">
        <f>ORÇAMENTO!#REF!</f>
        <v>#REF!</v>
      </c>
    </row>
    <row r="724" spans="1:6" ht="15.75" x14ac:dyDescent="0.2">
      <c r="A724" s="94" t="e">
        <f>IF(ORÇAMENTO!#REF!="","",ORÇAMENTO!#REF!)</f>
        <v>#REF!</v>
      </c>
      <c r="B724" s="66" t="e">
        <f>ORÇAMENTO!#REF!</f>
        <v>#REF!</v>
      </c>
      <c r="C724" s="14" t="e">
        <f>ORÇAMENTO!#REF!</f>
        <v>#REF!</v>
      </c>
      <c r="D724" s="13" t="e">
        <f>ORÇAMENTO!#REF!</f>
        <v>#REF!</v>
      </c>
      <c r="E724" s="95"/>
      <c r="F724" s="96" t="e">
        <f>ORÇAMENTO!#REF!</f>
        <v>#REF!</v>
      </c>
    </row>
    <row r="725" spans="1:6" ht="15.75" x14ac:dyDescent="0.2">
      <c r="A725" s="94" t="e">
        <f>IF(ORÇAMENTO!#REF!="","",ORÇAMENTO!#REF!)</f>
        <v>#REF!</v>
      </c>
      <c r="B725" s="66" t="e">
        <f>ORÇAMENTO!#REF!</f>
        <v>#REF!</v>
      </c>
      <c r="C725" s="14" t="e">
        <f>ORÇAMENTO!#REF!</f>
        <v>#REF!</v>
      </c>
      <c r="D725" s="13" t="e">
        <f>ORÇAMENTO!#REF!</f>
        <v>#REF!</v>
      </c>
      <c r="E725" s="95"/>
      <c r="F725" s="96" t="e">
        <f>ORÇAMENTO!#REF!</f>
        <v>#REF!</v>
      </c>
    </row>
    <row r="726" spans="1:6" ht="15.75" x14ac:dyDescent="0.2">
      <c r="A726" s="94" t="e">
        <f>IF(ORÇAMENTO!#REF!="","",ORÇAMENTO!#REF!)</f>
        <v>#REF!</v>
      </c>
      <c r="B726" s="66" t="e">
        <f>ORÇAMENTO!#REF!</f>
        <v>#REF!</v>
      </c>
      <c r="C726" s="14" t="e">
        <f>ORÇAMENTO!#REF!</f>
        <v>#REF!</v>
      </c>
      <c r="D726" s="13" t="e">
        <f>ORÇAMENTO!#REF!</f>
        <v>#REF!</v>
      </c>
      <c r="E726" s="95"/>
      <c r="F726" s="96" t="e">
        <f>ORÇAMENTO!#REF!</f>
        <v>#REF!</v>
      </c>
    </row>
    <row r="727" spans="1:6" ht="15.75" x14ac:dyDescent="0.2">
      <c r="A727" s="94" t="e">
        <f>IF(ORÇAMENTO!#REF!="","",ORÇAMENTO!#REF!)</f>
        <v>#REF!</v>
      </c>
      <c r="B727" s="66" t="e">
        <f>ORÇAMENTO!#REF!</f>
        <v>#REF!</v>
      </c>
      <c r="C727" s="14" t="e">
        <f>ORÇAMENTO!#REF!</f>
        <v>#REF!</v>
      </c>
      <c r="D727" s="13" t="e">
        <f>ORÇAMENTO!#REF!</f>
        <v>#REF!</v>
      </c>
      <c r="E727" s="95"/>
      <c r="F727" s="96" t="e">
        <f>ORÇAMENTO!#REF!</f>
        <v>#REF!</v>
      </c>
    </row>
    <row r="728" spans="1:6" ht="15.75" x14ac:dyDescent="0.2">
      <c r="A728" s="94" t="e">
        <f>IF(ORÇAMENTO!#REF!="","",ORÇAMENTO!#REF!)</f>
        <v>#REF!</v>
      </c>
      <c r="B728" s="66" t="e">
        <f>ORÇAMENTO!#REF!</f>
        <v>#REF!</v>
      </c>
      <c r="C728" s="14" t="e">
        <f>ORÇAMENTO!#REF!</f>
        <v>#REF!</v>
      </c>
      <c r="D728" s="13" t="e">
        <f>ORÇAMENTO!#REF!</f>
        <v>#REF!</v>
      </c>
      <c r="E728" s="95"/>
      <c r="F728" s="96" t="e">
        <f>ORÇAMENTO!#REF!</f>
        <v>#REF!</v>
      </c>
    </row>
    <row r="729" spans="1:6" ht="15.75" x14ac:dyDescent="0.2">
      <c r="A729" s="94" t="e">
        <f>IF(ORÇAMENTO!#REF!="","",ORÇAMENTO!#REF!)</f>
        <v>#REF!</v>
      </c>
      <c r="B729" s="66" t="e">
        <f>ORÇAMENTO!#REF!</f>
        <v>#REF!</v>
      </c>
      <c r="C729" s="14" t="e">
        <f>ORÇAMENTO!#REF!</f>
        <v>#REF!</v>
      </c>
      <c r="D729" s="13" t="e">
        <f>ORÇAMENTO!#REF!</f>
        <v>#REF!</v>
      </c>
      <c r="E729" s="95"/>
      <c r="F729" s="96" t="e">
        <f>ORÇAMENTO!#REF!</f>
        <v>#REF!</v>
      </c>
    </row>
    <row r="730" spans="1:6" ht="15.75" x14ac:dyDescent="0.2">
      <c r="A730" s="94" t="e">
        <f>IF(ORÇAMENTO!#REF!="","",ORÇAMENTO!#REF!)</f>
        <v>#REF!</v>
      </c>
      <c r="B730" s="66" t="e">
        <f>ORÇAMENTO!#REF!</f>
        <v>#REF!</v>
      </c>
      <c r="C730" s="14" t="e">
        <f>ORÇAMENTO!#REF!</f>
        <v>#REF!</v>
      </c>
      <c r="D730" s="13" t="e">
        <f>ORÇAMENTO!#REF!</f>
        <v>#REF!</v>
      </c>
      <c r="E730" s="95"/>
      <c r="F730" s="96" t="e">
        <f>ORÇAMENTO!#REF!</f>
        <v>#REF!</v>
      </c>
    </row>
    <row r="731" spans="1:6" ht="15.75" x14ac:dyDescent="0.2">
      <c r="A731" s="94" t="e">
        <f>IF(ORÇAMENTO!#REF!="","",ORÇAMENTO!#REF!)</f>
        <v>#REF!</v>
      </c>
      <c r="B731" s="66" t="e">
        <f>ORÇAMENTO!#REF!</f>
        <v>#REF!</v>
      </c>
      <c r="C731" s="14" t="e">
        <f>ORÇAMENTO!#REF!</f>
        <v>#REF!</v>
      </c>
      <c r="D731" s="13" t="e">
        <f>ORÇAMENTO!#REF!</f>
        <v>#REF!</v>
      </c>
      <c r="E731" s="95"/>
      <c r="F731" s="96" t="e">
        <f>ORÇAMENTO!#REF!</f>
        <v>#REF!</v>
      </c>
    </row>
    <row r="732" spans="1:6" ht="15.75" x14ac:dyDescent="0.2">
      <c r="A732" s="94" t="e">
        <f>IF(ORÇAMENTO!#REF!="","",ORÇAMENTO!#REF!)</f>
        <v>#REF!</v>
      </c>
      <c r="B732" s="66" t="e">
        <f>ORÇAMENTO!#REF!</f>
        <v>#REF!</v>
      </c>
      <c r="C732" s="14" t="e">
        <f>ORÇAMENTO!#REF!</f>
        <v>#REF!</v>
      </c>
      <c r="D732" s="13" t="e">
        <f>ORÇAMENTO!#REF!</f>
        <v>#REF!</v>
      </c>
      <c r="E732" s="95"/>
      <c r="F732" s="96" t="e">
        <f>ORÇAMENTO!#REF!</f>
        <v>#REF!</v>
      </c>
    </row>
    <row r="733" spans="1:6" ht="15.75" x14ac:dyDescent="0.2">
      <c r="A733" s="94" t="e">
        <f>IF(ORÇAMENTO!#REF!="","",ORÇAMENTO!#REF!)</f>
        <v>#REF!</v>
      </c>
      <c r="B733" s="66" t="e">
        <f>ORÇAMENTO!#REF!</f>
        <v>#REF!</v>
      </c>
      <c r="C733" s="14" t="e">
        <f>ORÇAMENTO!#REF!</f>
        <v>#REF!</v>
      </c>
      <c r="D733" s="13" t="e">
        <f>ORÇAMENTO!#REF!</f>
        <v>#REF!</v>
      </c>
      <c r="E733" s="95"/>
      <c r="F733" s="96" t="e">
        <f>ORÇAMENTO!#REF!</f>
        <v>#REF!</v>
      </c>
    </row>
    <row r="734" spans="1:6" ht="15.75" x14ac:dyDescent="0.2">
      <c r="A734" s="94" t="e">
        <f>IF(ORÇAMENTO!#REF!="","",ORÇAMENTO!#REF!)</f>
        <v>#REF!</v>
      </c>
      <c r="B734" s="66" t="e">
        <f>ORÇAMENTO!#REF!</f>
        <v>#REF!</v>
      </c>
      <c r="C734" s="14" t="e">
        <f>ORÇAMENTO!#REF!</f>
        <v>#REF!</v>
      </c>
      <c r="D734" s="13" t="e">
        <f>ORÇAMENTO!#REF!</f>
        <v>#REF!</v>
      </c>
      <c r="E734" s="95"/>
      <c r="F734" s="96" t="e">
        <f>ORÇAMENTO!#REF!</f>
        <v>#REF!</v>
      </c>
    </row>
    <row r="735" spans="1:6" ht="15.75" x14ac:dyDescent="0.2">
      <c r="A735" s="94" t="e">
        <f>IF(ORÇAMENTO!#REF!="","",ORÇAMENTO!#REF!)</f>
        <v>#REF!</v>
      </c>
      <c r="B735" s="66" t="e">
        <f>ORÇAMENTO!#REF!</f>
        <v>#REF!</v>
      </c>
      <c r="C735" s="14" t="e">
        <f>ORÇAMENTO!#REF!</f>
        <v>#REF!</v>
      </c>
      <c r="D735" s="13" t="e">
        <f>ORÇAMENTO!#REF!</f>
        <v>#REF!</v>
      </c>
      <c r="E735" s="95"/>
      <c r="F735" s="96" t="e">
        <f>ORÇAMENTO!#REF!</f>
        <v>#REF!</v>
      </c>
    </row>
    <row r="736" spans="1:6" ht="15.75" x14ac:dyDescent="0.2">
      <c r="A736" s="94" t="e">
        <f>IF(ORÇAMENTO!#REF!="","",ORÇAMENTO!#REF!)</f>
        <v>#REF!</v>
      </c>
      <c r="B736" s="66" t="e">
        <f>ORÇAMENTO!#REF!</f>
        <v>#REF!</v>
      </c>
      <c r="C736" s="14" t="e">
        <f>ORÇAMENTO!#REF!</f>
        <v>#REF!</v>
      </c>
      <c r="D736" s="13" t="e">
        <f>ORÇAMENTO!#REF!</f>
        <v>#REF!</v>
      </c>
      <c r="E736" s="95"/>
      <c r="F736" s="96" t="e">
        <f>ORÇAMENTO!#REF!</f>
        <v>#REF!</v>
      </c>
    </row>
    <row r="737" spans="1:6" ht="15.75" x14ac:dyDescent="0.2">
      <c r="A737" s="94" t="e">
        <f>IF(ORÇAMENTO!#REF!="","",ORÇAMENTO!#REF!)</f>
        <v>#REF!</v>
      </c>
      <c r="B737" s="66" t="e">
        <f>ORÇAMENTO!#REF!</f>
        <v>#REF!</v>
      </c>
      <c r="C737" s="14" t="e">
        <f>ORÇAMENTO!#REF!</f>
        <v>#REF!</v>
      </c>
      <c r="D737" s="13" t="e">
        <f>ORÇAMENTO!#REF!</f>
        <v>#REF!</v>
      </c>
      <c r="E737" s="95"/>
      <c r="F737" s="96" t="e">
        <f>ORÇAMENTO!#REF!</f>
        <v>#REF!</v>
      </c>
    </row>
    <row r="738" spans="1:6" ht="15.75" x14ac:dyDescent="0.2">
      <c r="A738" s="94" t="e">
        <f>IF(ORÇAMENTO!#REF!="","",ORÇAMENTO!#REF!)</f>
        <v>#REF!</v>
      </c>
      <c r="B738" s="66" t="e">
        <f>ORÇAMENTO!#REF!</f>
        <v>#REF!</v>
      </c>
      <c r="C738" s="14" t="e">
        <f>ORÇAMENTO!#REF!</f>
        <v>#REF!</v>
      </c>
      <c r="D738" s="13" t="e">
        <f>ORÇAMENTO!#REF!</f>
        <v>#REF!</v>
      </c>
      <c r="E738" s="95"/>
      <c r="F738" s="96" t="e">
        <f>ORÇAMENTO!#REF!</f>
        <v>#REF!</v>
      </c>
    </row>
    <row r="739" spans="1:6" ht="15.75" x14ac:dyDescent="0.2">
      <c r="A739" s="94" t="e">
        <f>IF(ORÇAMENTO!#REF!="","",ORÇAMENTO!#REF!)</f>
        <v>#REF!</v>
      </c>
      <c r="B739" s="66" t="e">
        <f>ORÇAMENTO!#REF!</f>
        <v>#REF!</v>
      </c>
      <c r="C739" s="14" t="e">
        <f>ORÇAMENTO!#REF!</f>
        <v>#REF!</v>
      </c>
      <c r="D739" s="13" t="e">
        <f>ORÇAMENTO!#REF!</f>
        <v>#REF!</v>
      </c>
      <c r="E739" s="95"/>
      <c r="F739" s="96" t="e">
        <f>ORÇAMENTO!#REF!</f>
        <v>#REF!</v>
      </c>
    </row>
    <row r="740" spans="1:6" ht="15.75" x14ac:dyDescent="0.2">
      <c r="A740" s="94" t="e">
        <f>IF(ORÇAMENTO!#REF!="","",ORÇAMENTO!#REF!)</f>
        <v>#REF!</v>
      </c>
      <c r="B740" s="66" t="e">
        <f>ORÇAMENTO!#REF!</f>
        <v>#REF!</v>
      </c>
      <c r="C740" s="14" t="e">
        <f>ORÇAMENTO!#REF!</f>
        <v>#REF!</v>
      </c>
      <c r="D740" s="13" t="e">
        <f>ORÇAMENTO!#REF!</f>
        <v>#REF!</v>
      </c>
      <c r="E740" s="95"/>
      <c r="F740" s="96" t="e">
        <f>ORÇAMENTO!#REF!</f>
        <v>#REF!</v>
      </c>
    </row>
    <row r="741" spans="1:6" ht="15.75" x14ac:dyDescent="0.2">
      <c r="A741" s="94" t="e">
        <f>IF(ORÇAMENTO!#REF!="","",ORÇAMENTO!#REF!)</f>
        <v>#REF!</v>
      </c>
      <c r="B741" s="66" t="e">
        <f>ORÇAMENTO!#REF!</f>
        <v>#REF!</v>
      </c>
      <c r="C741" s="14" t="e">
        <f>ORÇAMENTO!#REF!</f>
        <v>#REF!</v>
      </c>
      <c r="D741" s="13" t="e">
        <f>ORÇAMENTO!#REF!</f>
        <v>#REF!</v>
      </c>
      <c r="E741" s="95"/>
      <c r="F741" s="96" t="e">
        <f>ORÇAMENTO!#REF!</f>
        <v>#REF!</v>
      </c>
    </row>
    <row r="742" spans="1:6" ht="15.75" x14ac:dyDescent="0.2">
      <c r="A742" s="94" t="e">
        <f>IF(ORÇAMENTO!#REF!="","",ORÇAMENTO!#REF!)</f>
        <v>#REF!</v>
      </c>
      <c r="B742" s="66" t="e">
        <f>ORÇAMENTO!#REF!</f>
        <v>#REF!</v>
      </c>
      <c r="C742" s="14" t="e">
        <f>ORÇAMENTO!#REF!</f>
        <v>#REF!</v>
      </c>
      <c r="D742" s="13" t="e">
        <f>ORÇAMENTO!#REF!</f>
        <v>#REF!</v>
      </c>
      <c r="E742" s="95"/>
      <c r="F742" s="96" t="e">
        <f>ORÇAMENTO!#REF!</f>
        <v>#REF!</v>
      </c>
    </row>
    <row r="743" spans="1:6" ht="15.75" x14ac:dyDescent="0.2">
      <c r="A743" s="94" t="e">
        <f>IF(ORÇAMENTO!#REF!="","",ORÇAMENTO!#REF!)</f>
        <v>#REF!</v>
      </c>
      <c r="B743" s="66" t="e">
        <f>ORÇAMENTO!#REF!</f>
        <v>#REF!</v>
      </c>
      <c r="C743" s="14" t="e">
        <f>ORÇAMENTO!#REF!</f>
        <v>#REF!</v>
      </c>
      <c r="D743" s="13" t="e">
        <f>ORÇAMENTO!#REF!</f>
        <v>#REF!</v>
      </c>
      <c r="E743" s="95"/>
      <c r="F743" s="96" t="e">
        <f>ORÇAMENTO!#REF!</f>
        <v>#REF!</v>
      </c>
    </row>
    <row r="744" spans="1:6" ht="15.75" x14ac:dyDescent="0.2">
      <c r="A744" s="94" t="e">
        <f>IF(ORÇAMENTO!#REF!="","",ORÇAMENTO!#REF!)</f>
        <v>#REF!</v>
      </c>
      <c r="B744" s="66" t="e">
        <f>ORÇAMENTO!#REF!</f>
        <v>#REF!</v>
      </c>
      <c r="C744" s="14" t="e">
        <f>ORÇAMENTO!#REF!</f>
        <v>#REF!</v>
      </c>
      <c r="D744" s="13" t="e">
        <f>ORÇAMENTO!#REF!</f>
        <v>#REF!</v>
      </c>
      <c r="E744" s="95"/>
      <c r="F744" s="96" t="e">
        <f>ORÇAMENTO!#REF!</f>
        <v>#REF!</v>
      </c>
    </row>
    <row r="745" spans="1:6" ht="15.75" x14ac:dyDescent="0.2">
      <c r="A745" s="94" t="e">
        <f>IF(ORÇAMENTO!#REF!="","",ORÇAMENTO!#REF!)</f>
        <v>#REF!</v>
      </c>
      <c r="B745" s="66" t="e">
        <f>ORÇAMENTO!#REF!</f>
        <v>#REF!</v>
      </c>
      <c r="C745" s="14" t="e">
        <f>ORÇAMENTO!#REF!</f>
        <v>#REF!</v>
      </c>
      <c r="D745" s="13" t="e">
        <f>ORÇAMENTO!#REF!</f>
        <v>#REF!</v>
      </c>
      <c r="E745" s="95"/>
      <c r="F745" s="96" t="e">
        <f>ORÇAMENTO!#REF!</f>
        <v>#REF!</v>
      </c>
    </row>
    <row r="746" spans="1:6" ht="15.75" x14ac:dyDescent="0.2">
      <c r="A746" s="94" t="e">
        <f>IF(ORÇAMENTO!#REF!="","",ORÇAMENTO!#REF!)</f>
        <v>#REF!</v>
      </c>
      <c r="B746" s="66" t="e">
        <f>ORÇAMENTO!#REF!</f>
        <v>#REF!</v>
      </c>
      <c r="C746" s="14" t="e">
        <f>ORÇAMENTO!#REF!</f>
        <v>#REF!</v>
      </c>
      <c r="D746" s="13" t="e">
        <f>ORÇAMENTO!#REF!</f>
        <v>#REF!</v>
      </c>
      <c r="E746" s="95"/>
      <c r="F746" s="96" t="e">
        <f>ORÇAMENTO!#REF!</f>
        <v>#REF!</v>
      </c>
    </row>
    <row r="747" spans="1:6" ht="15.75" x14ac:dyDescent="0.2">
      <c r="A747" s="94" t="e">
        <f>IF(ORÇAMENTO!#REF!="","",ORÇAMENTO!#REF!)</f>
        <v>#REF!</v>
      </c>
      <c r="B747" s="66" t="e">
        <f>ORÇAMENTO!#REF!</f>
        <v>#REF!</v>
      </c>
      <c r="C747" s="14" t="e">
        <f>ORÇAMENTO!#REF!</f>
        <v>#REF!</v>
      </c>
      <c r="D747" s="13" t="e">
        <f>ORÇAMENTO!#REF!</f>
        <v>#REF!</v>
      </c>
      <c r="E747" s="95"/>
      <c r="F747" s="96" t="e">
        <f>ORÇAMENTO!#REF!</f>
        <v>#REF!</v>
      </c>
    </row>
    <row r="748" spans="1:6" ht="15.75" x14ac:dyDescent="0.2">
      <c r="A748" s="94" t="e">
        <f>IF(ORÇAMENTO!#REF!="","",ORÇAMENTO!#REF!)</f>
        <v>#REF!</v>
      </c>
      <c r="B748" s="66" t="e">
        <f>ORÇAMENTO!#REF!</f>
        <v>#REF!</v>
      </c>
      <c r="C748" s="14" t="e">
        <f>ORÇAMENTO!#REF!</f>
        <v>#REF!</v>
      </c>
      <c r="D748" s="13" t="e">
        <f>ORÇAMENTO!#REF!</f>
        <v>#REF!</v>
      </c>
      <c r="E748" s="95"/>
      <c r="F748" s="96" t="e">
        <f>ORÇAMENTO!#REF!</f>
        <v>#REF!</v>
      </c>
    </row>
    <row r="749" spans="1:6" ht="15.75" x14ac:dyDescent="0.2">
      <c r="A749" s="94" t="e">
        <f>IF(ORÇAMENTO!#REF!="","",ORÇAMENTO!#REF!)</f>
        <v>#REF!</v>
      </c>
      <c r="B749" s="66" t="e">
        <f>ORÇAMENTO!#REF!</f>
        <v>#REF!</v>
      </c>
      <c r="C749" s="14" t="e">
        <f>ORÇAMENTO!#REF!</f>
        <v>#REF!</v>
      </c>
      <c r="D749" s="13" t="e">
        <f>ORÇAMENTO!#REF!</f>
        <v>#REF!</v>
      </c>
      <c r="E749" s="95"/>
      <c r="F749" s="96" t="e">
        <f>ORÇAMENTO!#REF!</f>
        <v>#REF!</v>
      </c>
    </row>
    <row r="750" spans="1:6" ht="15.75" x14ac:dyDescent="0.2">
      <c r="A750" s="94" t="e">
        <f>IF(ORÇAMENTO!#REF!="","",ORÇAMENTO!#REF!)</f>
        <v>#REF!</v>
      </c>
      <c r="B750" s="66" t="e">
        <f>ORÇAMENTO!#REF!</f>
        <v>#REF!</v>
      </c>
      <c r="C750" s="14" t="e">
        <f>ORÇAMENTO!#REF!</f>
        <v>#REF!</v>
      </c>
      <c r="D750" s="13" t="e">
        <f>ORÇAMENTO!#REF!</f>
        <v>#REF!</v>
      </c>
      <c r="E750" s="95"/>
      <c r="F750" s="96" t="e">
        <f>ORÇAMENTO!#REF!</f>
        <v>#REF!</v>
      </c>
    </row>
    <row r="751" spans="1:6" ht="15.75" x14ac:dyDescent="0.2">
      <c r="A751" s="94" t="e">
        <f>IF(ORÇAMENTO!#REF!="","",ORÇAMENTO!#REF!)</f>
        <v>#REF!</v>
      </c>
      <c r="B751" s="66" t="e">
        <f>ORÇAMENTO!#REF!</f>
        <v>#REF!</v>
      </c>
      <c r="C751" s="14" t="e">
        <f>ORÇAMENTO!#REF!</f>
        <v>#REF!</v>
      </c>
      <c r="D751" s="13" t="e">
        <f>ORÇAMENTO!#REF!</f>
        <v>#REF!</v>
      </c>
      <c r="E751" s="95"/>
      <c r="F751" s="96" t="e">
        <f>ORÇAMENTO!#REF!</f>
        <v>#REF!</v>
      </c>
    </row>
    <row r="752" spans="1:6" ht="15.75" x14ac:dyDescent="0.2">
      <c r="A752" s="94" t="e">
        <f>IF(ORÇAMENTO!#REF!="","",ORÇAMENTO!#REF!)</f>
        <v>#REF!</v>
      </c>
      <c r="B752" s="66" t="e">
        <f>ORÇAMENTO!#REF!</f>
        <v>#REF!</v>
      </c>
      <c r="C752" s="14" t="e">
        <f>ORÇAMENTO!#REF!</f>
        <v>#REF!</v>
      </c>
      <c r="D752" s="13" t="e">
        <f>ORÇAMENTO!#REF!</f>
        <v>#REF!</v>
      </c>
      <c r="E752" s="95"/>
      <c r="F752" s="96" t="e">
        <f>ORÇAMENTO!#REF!</f>
        <v>#REF!</v>
      </c>
    </row>
    <row r="753" spans="1:6" ht="15.75" x14ac:dyDescent="0.2">
      <c r="A753" s="94" t="e">
        <f>IF(ORÇAMENTO!#REF!="","",ORÇAMENTO!#REF!)</f>
        <v>#REF!</v>
      </c>
      <c r="B753" s="66" t="e">
        <f>ORÇAMENTO!#REF!</f>
        <v>#REF!</v>
      </c>
      <c r="C753" s="14" t="e">
        <f>ORÇAMENTO!#REF!</f>
        <v>#REF!</v>
      </c>
      <c r="D753" s="13" t="e">
        <f>ORÇAMENTO!#REF!</f>
        <v>#REF!</v>
      </c>
      <c r="E753" s="95"/>
      <c r="F753" s="96" t="e">
        <f>ORÇAMENTO!#REF!</f>
        <v>#REF!</v>
      </c>
    </row>
    <row r="754" spans="1:6" ht="15.75" x14ac:dyDescent="0.2">
      <c r="A754" s="94" t="e">
        <f>IF(ORÇAMENTO!#REF!="","",ORÇAMENTO!#REF!)</f>
        <v>#REF!</v>
      </c>
      <c r="B754" s="66" t="e">
        <f>ORÇAMENTO!#REF!</f>
        <v>#REF!</v>
      </c>
      <c r="C754" s="14" t="e">
        <f>ORÇAMENTO!#REF!</f>
        <v>#REF!</v>
      </c>
      <c r="D754" s="13" t="e">
        <f>ORÇAMENTO!#REF!</f>
        <v>#REF!</v>
      </c>
      <c r="E754" s="95"/>
      <c r="F754" s="96" t="e">
        <f>ORÇAMENTO!#REF!</f>
        <v>#REF!</v>
      </c>
    </row>
    <row r="755" spans="1:6" ht="15.75" x14ac:dyDescent="0.2">
      <c r="A755" s="94" t="e">
        <f>IF(ORÇAMENTO!#REF!="","",ORÇAMENTO!#REF!)</f>
        <v>#REF!</v>
      </c>
      <c r="B755" s="66" t="e">
        <f>ORÇAMENTO!#REF!</f>
        <v>#REF!</v>
      </c>
      <c r="C755" s="14" t="e">
        <f>ORÇAMENTO!#REF!</f>
        <v>#REF!</v>
      </c>
      <c r="D755" s="13" t="e">
        <f>ORÇAMENTO!#REF!</f>
        <v>#REF!</v>
      </c>
      <c r="E755" s="95"/>
      <c r="F755" s="96" t="e">
        <f>ORÇAMENTO!#REF!</f>
        <v>#REF!</v>
      </c>
    </row>
    <row r="756" spans="1:6" ht="15.75" x14ac:dyDescent="0.2">
      <c r="A756" s="94" t="e">
        <f>IF(ORÇAMENTO!#REF!="","",ORÇAMENTO!#REF!)</f>
        <v>#REF!</v>
      </c>
      <c r="B756" s="66" t="e">
        <f>ORÇAMENTO!#REF!</f>
        <v>#REF!</v>
      </c>
      <c r="C756" s="14" t="e">
        <f>ORÇAMENTO!#REF!</f>
        <v>#REF!</v>
      </c>
      <c r="D756" s="13" t="e">
        <f>ORÇAMENTO!#REF!</f>
        <v>#REF!</v>
      </c>
      <c r="E756" s="95"/>
      <c r="F756" s="96" t="e">
        <f>ORÇAMENTO!#REF!</f>
        <v>#REF!</v>
      </c>
    </row>
    <row r="757" spans="1:6" ht="47.25" x14ac:dyDescent="0.2">
      <c r="A757" s="94" t="str">
        <f>IF(ORÇAMENTO!A175="","",ORÇAMENTO!A175)</f>
        <v>12.4.3</v>
      </c>
      <c r="B757" s="66" t="str">
        <f>ORÇAMENTO!B175</f>
        <v>ED-50320</v>
      </c>
      <c r="C757" s="14" t="str">
        <f>ORÇAMENTO!C175</f>
        <v>INSTALAÇÃO DE SIFÃO DE METAL PARA LAVATÓRIO, TIPO COPO COM ACABAMENTO CROMADO, DIÂMETRO (1"X1.1/2"), INCLUSIVE FORNECIMENTO</v>
      </c>
      <c r="D757" s="13" t="str">
        <f>ORÇAMENTO!D175</f>
        <v>UN</v>
      </c>
      <c r="E757" s="95"/>
      <c r="F757" s="96">
        <f>ORÇAMENTO!E175</f>
        <v>1</v>
      </c>
    </row>
    <row r="758" spans="1:6" ht="5.0999999999999996" customHeight="1" x14ac:dyDescent="0.2">
      <c r="A758" s="18"/>
      <c r="B758" s="19"/>
      <c r="C758" s="20"/>
      <c r="D758" s="19"/>
      <c r="E758" s="21"/>
      <c r="F758" s="22"/>
    </row>
    <row r="759" spans="1:6" ht="5.0999999999999996" customHeight="1" x14ac:dyDescent="0.2">
      <c r="A759" s="28"/>
      <c r="B759" s="29"/>
      <c r="C759" s="30"/>
      <c r="D759" s="29"/>
      <c r="E759" s="31"/>
      <c r="F759" s="32"/>
    </row>
    <row r="760" spans="1:6" s="42" customFormat="1" ht="15.75" x14ac:dyDescent="0.2">
      <c r="A760" s="12" t="str">
        <f>IF(ORÇAMENTO!A178="","",ORÇAMENTO!A178)</f>
        <v>12.5</v>
      </c>
      <c r="B760" s="63"/>
      <c r="C760" s="15" t="str">
        <f>ORÇAMENTO!C178</f>
        <v>ACESSÓRIOS HIDRÁULICOS</v>
      </c>
      <c r="D760" s="100"/>
      <c r="E760" s="101"/>
      <c r="F760" s="102"/>
    </row>
    <row r="761" spans="1:6" ht="15.75" x14ac:dyDescent="0.2">
      <c r="A761" s="94" t="e">
        <f>IF(ORÇAMENTO!#REF!="","",ORÇAMENTO!#REF!)</f>
        <v>#REF!</v>
      </c>
      <c r="B761" s="66" t="e">
        <f>ORÇAMENTO!#REF!</f>
        <v>#REF!</v>
      </c>
      <c r="C761" s="14" t="e">
        <f>ORÇAMENTO!#REF!</f>
        <v>#REF!</v>
      </c>
      <c r="D761" s="13" t="e">
        <f>ORÇAMENTO!#REF!</f>
        <v>#REF!</v>
      </c>
      <c r="E761" s="95"/>
      <c r="F761" s="96" t="e">
        <f>ORÇAMENTO!#REF!</f>
        <v>#REF!</v>
      </c>
    </row>
    <row r="762" spans="1:6" ht="15.75" x14ac:dyDescent="0.2">
      <c r="A762" s="94" t="e">
        <f>IF(ORÇAMENTO!#REF!="","",ORÇAMENTO!#REF!)</f>
        <v>#REF!</v>
      </c>
      <c r="B762" s="66" t="e">
        <f>ORÇAMENTO!#REF!</f>
        <v>#REF!</v>
      </c>
      <c r="C762" s="14" t="e">
        <f>ORÇAMENTO!#REF!</f>
        <v>#REF!</v>
      </c>
      <c r="D762" s="13" t="e">
        <f>ORÇAMENTO!#REF!</f>
        <v>#REF!</v>
      </c>
      <c r="E762" s="95"/>
      <c r="F762" s="96" t="e">
        <f>ORÇAMENTO!#REF!</f>
        <v>#REF!</v>
      </c>
    </row>
    <row r="763" spans="1:6" ht="15.75" x14ac:dyDescent="0.2">
      <c r="A763" s="94" t="e">
        <f>IF(ORÇAMENTO!#REF!="","",ORÇAMENTO!#REF!)</f>
        <v>#REF!</v>
      </c>
      <c r="B763" s="66" t="e">
        <f>ORÇAMENTO!#REF!</f>
        <v>#REF!</v>
      </c>
      <c r="C763" s="14" t="e">
        <f>ORÇAMENTO!#REF!</f>
        <v>#REF!</v>
      </c>
      <c r="D763" s="13" t="e">
        <f>ORÇAMENTO!#REF!</f>
        <v>#REF!</v>
      </c>
      <c r="E763" s="95"/>
      <c r="F763" s="96" t="e">
        <f>ORÇAMENTO!#REF!</f>
        <v>#REF!</v>
      </c>
    </row>
    <row r="764" spans="1:6" ht="15.75" x14ac:dyDescent="0.2">
      <c r="A764" s="94" t="e">
        <f>IF(ORÇAMENTO!#REF!="","",ORÇAMENTO!#REF!)</f>
        <v>#REF!</v>
      </c>
      <c r="B764" s="66" t="e">
        <f>ORÇAMENTO!#REF!</f>
        <v>#REF!</v>
      </c>
      <c r="C764" s="14" t="e">
        <f>ORÇAMENTO!#REF!</f>
        <v>#REF!</v>
      </c>
      <c r="D764" s="13" t="e">
        <f>ORÇAMENTO!#REF!</f>
        <v>#REF!</v>
      </c>
      <c r="E764" s="95"/>
      <c r="F764" s="96" t="e">
        <f>ORÇAMENTO!#REF!</f>
        <v>#REF!</v>
      </c>
    </row>
    <row r="765" spans="1:6" ht="15.75" x14ac:dyDescent="0.2">
      <c r="A765" s="94" t="e">
        <f>IF(ORÇAMENTO!#REF!="","",ORÇAMENTO!#REF!)</f>
        <v>#REF!</v>
      </c>
      <c r="B765" s="66" t="e">
        <f>ORÇAMENTO!#REF!</f>
        <v>#REF!</v>
      </c>
      <c r="C765" s="14" t="e">
        <f>ORÇAMENTO!#REF!</f>
        <v>#REF!</v>
      </c>
      <c r="D765" s="13" t="e">
        <f>ORÇAMENTO!#REF!</f>
        <v>#REF!</v>
      </c>
      <c r="E765" s="95"/>
      <c r="F765" s="96" t="e">
        <f>ORÇAMENTO!#REF!</f>
        <v>#REF!</v>
      </c>
    </row>
    <row r="766" spans="1:6" ht="15.75" x14ac:dyDescent="0.2">
      <c r="A766" s="94" t="e">
        <f>IF(ORÇAMENTO!#REF!="","",ORÇAMENTO!#REF!)</f>
        <v>#REF!</v>
      </c>
      <c r="B766" s="66" t="e">
        <f>ORÇAMENTO!#REF!</f>
        <v>#REF!</v>
      </c>
      <c r="C766" s="14" t="e">
        <f>ORÇAMENTO!#REF!</f>
        <v>#REF!</v>
      </c>
      <c r="D766" s="13" t="e">
        <f>ORÇAMENTO!#REF!</f>
        <v>#REF!</v>
      </c>
      <c r="E766" s="95"/>
      <c r="F766" s="96" t="e">
        <f>ORÇAMENTO!#REF!</f>
        <v>#REF!</v>
      </c>
    </row>
    <row r="767" spans="1:6" ht="15.75" x14ac:dyDescent="0.2">
      <c r="A767" s="94" t="e">
        <f>IF(ORÇAMENTO!#REF!="","",ORÇAMENTO!#REF!)</f>
        <v>#REF!</v>
      </c>
      <c r="B767" s="66" t="e">
        <f>ORÇAMENTO!#REF!</f>
        <v>#REF!</v>
      </c>
      <c r="C767" s="14" t="e">
        <f>ORÇAMENTO!#REF!</f>
        <v>#REF!</v>
      </c>
      <c r="D767" s="13" t="e">
        <f>ORÇAMENTO!#REF!</f>
        <v>#REF!</v>
      </c>
      <c r="E767" s="95"/>
      <c r="F767" s="96" t="e">
        <f>ORÇAMENTO!#REF!</f>
        <v>#REF!</v>
      </c>
    </row>
    <row r="768" spans="1:6" ht="15.75" x14ac:dyDescent="0.2">
      <c r="A768" s="94" t="e">
        <f>IF(ORÇAMENTO!#REF!="","",ORÇAMENTO!#REF!)</f>
        <v>#REF!</v>
      </c>
      <c r="B768" s="66" t="e">
        <f>ORÇAMENTO!#REF!</f>
        <v>#REF!</v>
      </c>
      <c r="C768" s="14" t="e">
        <f>ORÇAMENTO!#REF!</f>
        <v>#REF!</v>
      </c>
      <c r="D768" s="13" t="e">
        <f>ORÇAMENTO!#REF!</f>
        <v>#REF!</v>
      </c>
      <c r="E768" s="95"/>
      <c r="F768" s="96" t="e">
        <f>ORÇAMENTO!#REF!</f>
        <v>#REF!</v>
      </c>
    </row>
    <row r="769" spans="1:6" ht="15.75" x14ac:dyDescent="0.2">
      <c r="A769" s="94" t="e">
        <f>IF(ORÇAMENTO!#REF!="","",ORÇAMENTO!#REF!)</f>
        <v>#REF!</v>
      </c>
      <c r="B769" s="66" t="e">
        <f>ORÇAMENTO!#REF!</f>
        <v>#REF!</v>
      </c>
      <c r="C769" s="14" t="e">
        <f>ORÇAMENTO!#REF!</f>
        <v>#REF!</v>
      </c>
      <c r="D769" s="13" t="e">
        <f>ORÇAMENTO!#REF!</f>
        <v>#REF!</v>
      </c>
      <c r="E769" s="95"/>
      <c r="F769" s="96" t="e">
        <f>ORÇAMENTO!#REF!</f>
        <v>#REF!</v>
      </c>
    </row>
    <row r="770" spans="1:6" ht="15.75" x14ac:dyDescent="0.2">
      <c r="A770" s="94" t="e">
        <f>IF(ORÇAMENTO!#REF!="","",ORÇAMENTO!#REF!)</f>
        <v>#REF!</v>
      </c>
      <c r="B770" s="66" t="e">
        <f>ORÇAMENTO!#REF!</f>
        <v>#REF!</v>
      </c>
      <c r="C770" s="14" t="e">
        <f>ORÇAMENTO!#REF!</f>
        <v>#REF!</v>
      </c>
      <c r="D770" s="13" t="e">
        <f>ORÇAMENTO!#REF!</f>
        <v>#REF!</v>
      </c>
      <c r="E770" s="95"/>
      <c r="F770" s="96" t="e">
        <f>ORÇAMENTO!#REF!</f>
        <v>#REF!</v>
      </c>
    </row>
    <row r="771" spans="1:6" ht="15.75" x14ac:dyDescent="0.2">
      <c r="A771" s="94" t="e">
        <f>IF(ORÇAMENTO!#REF!="","",ORÇAMENTO!#REF!)</f>
        <v>#REF!</v>
      </c>
      <c r="B771" s="66" t="e">
        <f>ORÇAMENTO!#REF!</f>
        <v>#REF!</v>
      </c>
      <c r="C771" s="14" t="e">
        <f>ORÇAMENTO!#REF!</f>
        <v>#REF!</v>
      </c>
      <c r="D771" s="13" t="e">
        <f>ORÇAMENTO!#REF!</f>
        <v>#REF!</v>
      </c>
      <c r="E771" s="95"/>
      <c r="F771" s="96" t="e">
        <f>ORÇAMENTO!#REF!</f>
        <v>#REF!</v>
      </c>
    </row>
    <row r="772" spans="1:6" ht="15.75" x14ac:dyDescent="0.2">
      <c r="A772" s="94" t="e">
        <f>IF(ORÇAMENTO!#REF!="","",ORÇAMENTO!#REF!)</f>
        <v>#REF!</v>
      </c>
      <c r="B772" s="66" t="e">
        <f>ORÇAMENTO!#REF!</f>
        <v>#REF!</v>
      </c>
      <c r="C772" s="14" t="e">
        <f>ORÇAMENTO!#REF!</f>
        <v>#REF!</v>
      </c>
      <c r="D772" s="13" t="e">
        <f>ORÇAMENTO!#REF!</f>
        <v>#REF!</v>
      </c>
      <c r="E772" s="95"/>
      <c r="F772" s="96" t="e">
        <f>ORÇAMENTO!#REF!</f>
        <v>#REF!</v>
      </c>
    </row>
    <row r="773" spans="1:6" ht="15.75" x14ac:dyDescent="0.2">
      <c r="A773" s="94" t="e">
        <f>IF(ORÇAMENTO!#REF!="","",ORÇAMENTO!#REF!)</f>
        <v>#REF!</v>
      </c>
      <c r="B773" s="66" t="e">
        <f>ORÇAMENTO!#REF!</f>
        <v>#REF!</v>
      </c>
      <c r="C773" s="14" t="e">
        <f>ORÇAMENTO!#REF!</f>
        <v>#REF!</v>
      </c>
      <c r="D773" s="13" t="e">
        <f>ORÇAMENTO!#REF!</f>
        <v>#REF!</v>
      </c>
      <c r="E773" s="95"/>
      <c r="F773" s="96" t="e">
        <f>ORÇAMENTO!#REF!</f>
        <v>#REF!</v>
      </c>
    </row>
    <row r="774" spans="1:6" ht="15.75" x14ac:dyDescent="0.2">
      <c r="A774" s="94" t="e">
        <f>IF(ORÇAMENTO!#REF!="","",ORÇAMENTO!#REF!)</f>
        <v>#REF!</v>
      </c>
      <c r="B774" s="66" t="e">
        <f>ORÇAMENTO!#REF!</f>
        <v>#REF!</v>
      </c>
      <c r="C774" s="14" t="e">
        <f>ORÇAMENTO!#REF!</f>
        <v>#REF!</v>
      </c>
      <c r="D774" s="13" t="e">
        <f>ORÇAMENTO!#REF!</f>
        <v>#REF!</v>
      </c>
      <c r="E774" s="95"/>
      <c r="F774" s="96" t="e">
        <f>ORÇAMENTO!#REF!</f>
        <v>#REF!</v>
      </c>
    </row>
    <row r="775" spans="1:6" ht="47.25" x14ac:dyDescent="0.2">
      <c r="A775" s="94" t="str">
        <f>IF(ORÇAMENTO!A179="","",ORÇAMENTO!A179)</f>
        <v>12.5.1</v>
      </c>
      <c r="B775" s="66" t="str">
        <f>ORÇAMENTO!B179</f>
        <v>ED-50328</v>
      </c>
      <c r="C775" s="14" t="str">
        <f>ORÇAMENTO!C179</f>
        <v>TORNEIRA METÁLICA PARA BEBEDOURO, ACABAMENTO CROMADO, COM AREJADOR, APLICAÇÃO DE PAREDE, INCLUSIVE FORNECIMENTO E INSTALAÇÃO</v>
      </c>
      <c r="D775" s="13" t="str">
        <f>ORÇAMENTO!D179</f>
        <v>UN</v>
      </c>
      <c r="E775" s="95"/>
      <c r="F775" s="96">
        <f>ORÇAMENTO!E179</f>
        <v>3</v>
      </c>
    </row>
    <row r="776" spans="1:6" ht="15.75" x14ac:dyDescent="0.2">
      <c r="A776" s="94" t="e">
        <f>IF(ORÇAMENTO!#REF!="","",ORÇAMENTO!#REF!)</f>
        <v>#REF!</v>
      </c>
      <c r="B776" s="66" t="e">
        <f>ORÇAMENTO!#REF!</f>
        <v>#REF!</v>
      </c>
      <c r="C776" s="14" t="e">
        <f>ORÇAMENTO!#REF!</f>
        <v>#REF!</v>
      </c>
      <c r="D776" s="13" t="e">
        <f>ORÇAMENTO!#REF!</f>
        <v>#REF!</v>
      </c>
      <c r="E776" s="95"/>
      <c r="F776" s="96" t="e">
        <f>ORÇAMENTO!#REF!</f>
        <v>#REF!</v>
      </c>
    </row>
    <row r="777" spans="1:6" ht="15.75" x14ac:dyDescent="0.2">
      <c r="A777" s="94" t="e">
        <f>IF(ORÇAMENTO!#REF!="","",ORÇAMENTO!#REF!)</f>
        <v>#REF!</v>
      </c>
      <c r="B777" s="66" t="e">
        <f>ORÇAMENTO!#REF!</f>
        <v>#REF!</v>
      </c>
      <c r="C777" s="14" t="e">
        <f>ORÇAMENTO!#REF!</f>
        <v>#REF!</v>
      </c>
      <c r="D777" s="13" t="e">
        <f>ORÇAMENTO!#REF!</f>
        <v>#REF!</v>
      </c>
      <c r="E777" s="95"/>
      <c r="F777" s="96" t="e">
        <f>ORÇAMENTO!#REF!</f>
        <v>#REF!</v>
      </c>
    </row>
    <row r="778" spans="1:6" ht="15.75" x14ac:dyDescent="0.2">
      <c r="A778" s="94" t="e">
        <f>IF(ORÇAMENTO!#REF!="","",ORÇAMENTO!#REF!)</f>
        <v>#REF!</v>
      </c>
      <c r="B778" s="66" t="e">
        <f>ORÇAMENTO!#REF!</f>
        <v>#REF!</v>
      </c>
      <c r="C778" s="14" t="e">
        <f>ORÇAMENTO!#REF!</f>
        <v>#REF!</v>
      </c>
      <c r="D778" s="13" t="e">
        <f>ORÇAMENTO!#REF!</f>
        <v>#REF!</v>
      </c>
      <c r="E778" s="95"/>
      <c r="F778" s="96" t="e">
        <f>ORÇAMENTO!#REF!</f>
        <v>#REF!</v>
      </c>
    </row>
    <row r="779" spans="1:6" ht="15.75" x14ac:dyDescent="0.2">
      <c r="A779" s="94" t="e">
        <f>IF(ORÇAMENTO!#REF!="","",ORÇAMENTO!#REF!)</f>
        <v>#REF!</v>
      </c>
      <c r="B779" s="66" t="e">
        <f>ORÇAMENTO!#REF!</f>
        <v>#REF!</v>
      </c>
      <c r="C779" s="14" t="e">
        <f>ORÇAMENTO!#REF!</f>
        <v>#REF!</v>
      </c>
      <c r="D779" s="13" t="e">
        <f>ORÇAMENTO!#REF!</f>
        <v>#REF!</v>
      </c>
      <c r="E779" s="95"/>
      <c r="F779" s="96" t="e">
        <f>ORÇAMENTO!#REF!</f>
        <v>#REF!</v>
      </c>
    </row>
    <row r="780" spans="1:6" ht="15.75" x14ac:dyDescent="0.2">
      <c r="A780" s="94" t="e">
        <f>IF(ORÇAMENTO!#REF!="","",ORÇAMENTO!#REF!)</f>
        <v>#REF!</v>
      </c>
      <c r="B780" s="66" t="e">
        <f>ORÇAMENTO!#REF!</f>
        <v>#REF!</v>
      </c>
      <c r="C780" s="14" t="e">
        <f>ORÇAMENTO!#REF!</f>
        <v>#REF!</v>
      </c>
      <c r="D780" s="13" t="e">
        <f>ORÇAMENTO!#REF!</f>
        <v>#REF!</v>
      </c>
      <c r="E780" s="95"/>
      <c r="F780" s="96" t="e">
        <f>ORÇAMENTO!#REF!</f>
        <v>#REF!</v>
      </c>
    </row>
    <row r="781" spans="1:6" ht="15.75" x14ac:dyDescent="0.2">
      <c r="A781" s="94" t="e">
        <f>IF(ORÇAMENTO!#REF!="","",ORÇAMENTO!#REF!)</f>
        <v>#REF!</v>
      </c>
      <c r="B781" s="66" t="e">
        <f>ORÇAMENTO!#REF!</f>
        <v>#REF!</v>
      </c>
      <c r="C781" s="14" t="e">
        <f>ORÇAMENTO!#REF!</f>
        <v>#REF!</v>
      </c>
      <c r="D781" s="13" t="e">
        <f>ORÇAMENTO!#REF!</f>
        <v>#REF!</v>
      </c>
      <c r="E781" s="95"/>
      <c r="F781" s="96" t="e">
        <f>ORÇAMENTO!#REF!</f>
        <v>#REF!</v>
      </c>
    </row>
    <row r="782" spans="1:6" ht="15.75" x14ac:dyDescent="0.2">
      <c r="A782" s="94" t="e">
        <f>IF(ORÇAMENTO!#REF!="","",ORÇAMENTO!#REF!)</f>
        <v>#REF!</v>
      </c>
      <c r="B782" s="66" t="e">
        <f>ORÇAMENTO!#REF!</f>
        <v>#REF!</v>
      </c>
      <c r="C782" s="14" t="e">
        <f>ORÇAMENTO!#REF!</f>
        <v>#REF!</v>
      </c>
      <c r="D782" s="13" t="e">
        <f>ORÇAMENTO!#REF!</f>
        <v>#REF!</v>
      </c>
      <c r="E782" s="95"/>
      <c r="F782" s="96" t="e">
        <f>ORÇAMENTO!#REF!</f>
        <v>#REF!</v>
      </c>
    </row>
    <row r="783" spans="1:6" ht="15.75" x14ac:dyDescent="0.2">
      <c r="A783" s="94" t="e">
        <f>IF(ORÇAMENTO!#REF!="","",ORÇAMENTO!#REF!)</f>
        <v>#REF!</v>
      </c>
      <c r="B783" s="66" t="e">
        <f>ORÇAMENTO!#REF!</f>
        <v>#REF!</v>
      </c>
      <c r="C783" s="14" t="e">
        <f>ORÇAMENTO!#REF!</f>
        <v>#REF!</v>
      </c>
      <c r="D783" s="13" t="e">
        <f>ORÇAMENTO!#REF!</f>
        <v>#REF!</v>
      </c>
      <c r="E783" s="95"/>
      <c r="F783" s="96" t="e">
        <f>ORÇAMENTO!#REF!</f>
        <v>#REF!</v>
      </c>
    </row>
    <row r="784" spans="1:6" ht="15.75" x14ac:dyDescent="0.2">
      <c r="A784" s="94" t="e">
        <f>IF(ORÇAMENTO!#REF!="","",ORÇAMENTO!#REF!)</f>
        <v>#REF!</v>
      </c>
      <c r="B784" s="66" t="e">
        <f>ORÇAMENTO!#REF!</f>
        <v>#REF!</v>
      </c>
      <c r="C784" s="14" t="e">
        <f>ORÇAMENTO!#REF!</f>
        <v>#REF!</v>
      </c>
      <c r="D784" s="13" t="e">
        <f>ORÇAMENTO!#REF!</f>
        <v>#REF!</v>
      </c>
      <c r="E784" s="95"/>
      <c r="F784" s="96" t="e">
        <f>ORÇAMENTO!#REF!</f>
        <v>#REF!</v>
      </c>
    </row>
    <row r="785" spans="1:6" ht="15.75" x14ac:dyDescent="0.2">
      <c r="A785" s="94" t="e">
        <f>IF(ORÇAMENTO!#REF!="","",ORÇAMENTO!#REF!)</f>
        <v>#REF!</v>
      </c>
      <c r="B785" s="66" t="e">
        <f>ORÇAMENTO!#REF!</f>
        <v>#REF!</v>
      </c>
      <c r="C785" s="14" t="e">
        <f>ORÇAMENTO!#REF!</f>
        <v>#REF!</v>
      </c>
      <c r="D785" s="13" t="e">
        <f>ORÇAMENTO!#REF!</f>
        <v>#REF!</v>
      </c>
      <c r="E785" s="95"/>
      <c r="F785" s="96" t="e">
        <f>ORÇAMENTO!#REF!</f>
        <v>#REF!</v>
      </c>
    </row>
    <row r="786" spans="1:6" ht="15.75" x14ac:dyDescent="0.2">
      <c r="A786" s="94" t="e">
        <f>IF(ORÇAMENTO!#REF!="","",ORÇAMENTO!#REF!)</f>
        <v>#REF!</v>
      </c>
      <c r="B786" s="66" t="e">
        <f>ORÇAMENTO!#REF!</f>
        <v>#REF!</v>
      </c>
      <c r="C786" s="14" t="e">
        <f>ORÇAMENTO!#REF!</f>
        <v>#REF!</v>
      </c>
      <c r="D786" s="13" t="e">
        <f>ORÇAMENTO!#REF!</f>
        <v>#REF!</v>
      </c>
      <c r="E786" s="95"/>
      <c r="F786" s="96" t="e">
        <f>ORÇAMENTO!#REF!</f>
        <v>#REF!</v>
      </c>
    </row>
    <row r="787" spans="1:6" ht="15.75" x14ac:dyDescent="0.2">
      <c r="A787" s="94" t="e">
        <f>IF(ORÇAMENTO!#REF!="","",ORÇAMENTO!#REF!)</f>
        <v>#REF!</v>
      </c>
      <c r="B787" s="66" t="e">
        <f>ORÇAMENTO!#REF!</f>
        <v>#REF!</v>
      </c>
      <c r="C787" s="14" t="e">
        <f>ORÇAMENTO!#REF!</f>
        <v>#REF!</v>
      </c>
      <c r="D787" s="13" t="e">
        <f>ORÇAMENTO!#REF!</f>
        <v>#REF!</v>
      </c>
      <c r="E787" s="95"/>
      <c r="F787" s="96" t="e">
        <f>ORÇAMENTO!#REF!</f>
        <v>#REF!</v>
      </c>
    </row>
    <row r="788" spans="1:6" ht="15.75" x14ac:dyDescent="0.2">
      <c r="A788" s="94" t="e">
        <f>IF(ORÇAMENTO!#REF!="","",ORÇAMENTO!#REF!)</f>
        <v>#REF!</v>
      </c>
      <c r="B788" s="66" t="e">
        <f>ORÇAMENTO!#REF!</f>
        <v>#REF!</v>
      </c>
      <c r="C788" s="14" t="e">
        <f>ORÇAMENTO!#REF!</f>
        <v>#REF!</v>
      </c>
      <c r="D788" s="13" t="e">
        <f>ORÇAMENTO!#REF!</f>
        <v>#REF!</v>
      </c>
      <c r="E788" s="95"/>
      <c r="F788" s="96" t="e">
        <f>ORÇAMENTO!#REF!</f>
        <v>#REF!</v>
      </c>
    </row>
    <row r="789" spans="1:6" ht="15.75" x14ac:dyDescent="0.2">
      <c r="A789" s="94" t="e">
        <f>IF(ORÇAMENTO!#REF!="","",ORÇAMENTO!#REF!)</f>
        <v>#REF!</v>
      </c>
      <c r="B789" s="66" t="e">
        <f>ORÇAMENTO!#REF!</f>
        <v>#REF!</v>
      </c>
      <c r="C789" s="14" t="e">
        <f>ORÇAMENTO!#REF!</f>
        <v>#REF!</v>
      </c>
      <c r="D789" s="13" t="e">
        <f>ORÇAMENTO!#REF!</f>
        <v>#REF!</v>
      </c>
      <c r="E789" s="95"/>
      <c r="F789" s="96" t="e">
        <f>ORÇAMENTO!#REF!</f>
        <v>#REF!</v>
      </c>
    </row>
    <row r="790" spans="1:6" ht="15.75" x14ac:dyDescent="0.2">
      <c r="A790" s="94" t="e">
        <f>IF(ORÇAMENTO!#REF!="","",ORÇAMENTO!#REF!)</f>
        <v>#REF!</v>
      </c>
      <c r="B790" s="66" t="e">
        <f>ORÇAMENTO!#REF!</f>
        <v>#REF!</v>
      </c>
      <c r="C790" s="14" t="e">
        <f>ORÇAMENTO!#REF!</f>
        <v>#REF!</v>
      </c>
      <c r="D790" s="13" t="e">
        <f>ORÇAMENTO!#REF!</f>
        <v>#REF!</v>
      </c>
      <c r="E790" s="95"/>
      <c r="F790" s="96" t="e">
        <f>ORÇAMENTO!#REF!</f>
        <v>#REF!</v>
      </c>
    </row>
    <row r="791" spans="1:6" ht="15.75" x14ac:dyDescent="0.2">
      <c r="A791" s="94" t="e">
        <f>IF(ORÇAMENTO!#REF!="","",ORÇAMENTO!#REF!)</f>
        <v>#REF!</v>
      </c>
      <c r="B791" s="66" t="e">
        <f>ORÇAMENTO!#REF!</f>
        <v>#REF!</v>
      </c>
      <c r="C791" s="14" t="e">
        <f>ORÇAMENTO!#REF!</f>
        <v>#REF!</v>
      </c>
      <c r="D791" s="13" t="e">
        <f>ORÇAMENTO!#REF!</f>
        <v>#REF!</v>
      </c>
      <c r="E791" s="95"/>
      <c r="F791" s="96" t="e">
        <f>ORÇAMENTO!#REF!</f>
        <v>#REF!</v>
      </c>
    </row>
    <row r="792" spans="1:6" ht="15.75" x14ac:dyDescent="0.2">
      <c r="A792" s="94" t="e">
        <f>IF(ORÇAMENTO!#REF!="","",ORÇAMENTO!#REF!)</f>
        <v>#REF!</v>
      </c>
      <c r="B792" s="66" t="e">
        <f>ORÇAMENTO!#REF!</f>
        <v>#REF!</v>
      </c>
      <c r="C792" s="14" t="e">
        <f>ORÇAMENTO!#REF!</f>
        <v>#REF!</v>
      </c>
      <c r="D792" s="13" t="e">
        <f>ORÇAMENTO!#REF!</f>
        <v>#REF!</v>
      </c>
      <c r="E792" s="95"/>
      <c r="F792" s="96" t="e">
        <f>ORÇAMENTO!#REF!</f>
        <v>#REF!</v>
      </c>
    </row>
    <row r="793" spans="1:6" ht="15.75" x14ac:dyDescent="0.2">
      <c r="A793" s="94" t="e">
        <f>IF(ORÇAMENTO!#REF!="","",ORÇAMENTO!#REF!)</f>
        <v>#REF!</v>
      </c>
      <c r="B793" s="66" t="e">
        <f>ORÇAMENTO!#REF!</f>
        <v>#REF!</v>
      </c>
      <c r="C793" s="14" t="e">
        <f>ORÇAMENTO!#REF!</f>
        <v>#REF!</v>
      </c>
      <c r="D793" s="13" t="e">
        <f>ORÇAMENTO!#REF!</f>
        <v>#REF!</v>
      </c>
      <c r="E793" s="95"/>
      <c r="F793" s="96" t="e">
        <f>ORÇAMENTO!#REF!</f>
        <v>#REF!</v>
      </c>
    </row>
    <row r="794" spans="1:6" ht="15.75" x14ac:dyDescent="0.2">
      <c r="A794" s="94" t="e">
        <f>IF(ORÇAMENTO!#REF!="","",ORÇAMENTO!#REF!)</f>
        <v>#REF!</v>
      </c>
      <c r="B794" s="66" t="e">
        <f>ORÇAMENTO!#REF!</f>
        <v>#REF!</v>
      </c>
      <c r="C794" s="14" t="e">
        <f>ORÇAMENTO!#REF!</f>
        <v>#REF!</v>
      </c>
      <c r="D794" s="13" t="e">
        <f>ORÇAMENTO!#REF!</f>
        <v>#REF!</v>
      </c>
      <c r="E794" s="95"/>
      <c r="F794" s="96" t="e">
        <f>ORÇAMENTO!#REF!</f>
        <v>#REF!</v>
      </c>
    </row>
    <row r="795" spans="1:6" ht="15.75" x14ac:dyDescent="0.2">
      <c r="A795" s="94" t="e">
        <f>IF(ORÇAMENTO!#REF!="","",ORÇAMENTO!#REF!)</f>
        <v>#REF!</v>
      </c>
      <c r="B795" s="66" t="e">
        <f>ORÇAMENTO!#REF!</f>
        <v>#REF!</v>
      </c>
      <c r="C795" s="14" t="e">
        <f>ORÇAMENTO!#REF!</f>
        <v>#REF!</v>
      </c>
      <c r="D795" s="13" t="e">
        <f>ORÇAMENTO!#REF!</f>
        <v>#REF!</v>
      </c>
      <c r="E795" s="95"/>
      <c r="F795" s="96" t="e">
        <f>ORÇAMENTO!#REF!</f>
        <v>#REF!</v>
      </c>
    </row>
    <row r="796" spans="1:6" ht="15.75" x14ac:dyDescent="0.2">
      <c r="A796" s="94" t="e">
        <f>IF(ORÇAMENTO!#REF!="","",ORÇAMENTO!#REF!)</f>
        <v>#REF!</v>
      </c>
      <c r="B796" s="66" t="e">
        <f>ORÇAMENTO!#REF!</f>
        <v>#REF!</v>
      </c>
      <c r="C796" s="14" t="e">
        <f>ORÇAMENTO!#REF!</f>
        <v>#REF!</v>
      </c>
      <c r="D796" s="13" t="e">
        <f>ORÇAMENTO!#REF!</f>
        <v>#REF!</v>
      </c>
      <c r="E796" s="95"/>
      <c r="F796" s="96" t="e">
        <f>ORÇAMENTO!#REF!</f>
        <v>#REF!</v>
      </c>
    </row>
    <row r="797" spans="1:6" ht="15.75" x14ac:dyDescent="0.2">
      <c r="A797" s="94" t="e">
        <f>IF(ORÇAMENTO!#REF!="","",ORÇAMENTO!#REF!)</f>
        <v>#REF!</v>
      </c>
      <c r="B797" s="66" t="e">
        <f>ORÇAMENTO!#REF!</f>
        <v>#REF!</v>
      </c>
      <c r="C797" s="14" t="e">
        <f>ORÇAMENTO!#REF!</f>
        <v>#REF!</v>
      </c>
      <c r="D797" s="13" t="e">
        <f>ORÇAMENTO!#REF!</f>
        <v>#REF!</v>
      </c>
      <c r="E797" s="95"/>
      <c r="F797" s="96" t="e">
        <f>ORÇAMENTO!#REF!</f>
        <v>#REF!</v>
      </c>
    </row>
    <row r="798" spans="1:6" ht="15.75" x14ac:dyDescent="0.2">
      <c r="A798" s="94" t="e">
        <f>IF(ORÇAMENTO!#REF!="","",ORÇAMENTO!#REF!)</f>
        <v>#REF!</v>
      </c>
      <c r="B798" s="66" t="e">
        <f>ORÇAMENTO!#REF!</f>
        <v>#REF!</v>
      </c>
      <c r="C798" s="14" t="e">
        <f>ORÇAMENTO!#REF!</f>
        <v>#REF!</v>
      </c>
      <c r="D798" s="13" t="e">
        <f>ORÇAMENTO!#REF!</f>
        <v>#REF!</v>
      </c>
      <c r="E798" s="95"/>
      <c r="F798" s="96" t="e">
        <f>ORÇAMENTO!#REF!</f>
        <v>#REF!</v>
      </c>
    </row>
    <row r="799" spans="1:6" ht="15.75" x14ac:dyDescent="0.2">
      <c r="A799" s="94" t="e">
        <f>IF(ORÇAMENTO!#REF!="","",ORÇAMENTO!#REF!)</f>
        <v>#REF!</v>
      </c>
      <c r="B799" s="66" t="e">
        <f>ORÇAMENTO!#REF!</f>
        <v>#REF!</v>
      </c>
      <c r="C799" s="14" t="e">
        <f>ORÇAMENTO!#REF!</f>
        <v>#REF!</v>
      </c>
      <c r="D799" s="13" t="e">
        <f>ORÇAMENTO!#REF!</f>
        <v>#REF!</v>
      </c>
      <c r="E799" s="95"/>
      <c r="F799" s="96" t="e">
        <f>ORÇAMENTO!#REF!</f>
        <v>#REF!</v>
      </c>
    </row>
    <row r="800" spans="1:6" ht="15.75" x14ac:dyDescent="0.2">
      <c r="A800" s="94" t="e">
        <f>IF(ORÇAMENTO!#REF!="","",ORÇAMENTO!#REF!)</f>
        <v>#REF!</v>
      </c>
      <c r="B800" s="66" t="e">
        <f>ORÇAMENTO!#REF!</f>
        <v>#REF!</v>
      </c>
      <c r="C800" s="14" t="e">
        <f>ORÇAMENTO!#REF!</f>
        <v>#REF!</v>
      </c>
      <c r="D800" s="13" t="e">
        <f>ORÇAMENTO!#REF!</f>
        <v>#REF!</v>
      </c>
      <c r="E800" s="95"/>
      <c r="F800" s="96" t="e">
        <f>ORÇAMENTO!#REF!</f>
        <v>#REF!</v>
      </c>
    </row>
    <row r="801" spans="1:6" ht="15.75" x14ac:dyDescent="0.2">
      <c r="A801" s="94" t="e">
        <f>IF(ORÇAMENTO!#REF!="","",ORÇAMENTO!#REF!)</f>
        <v>#REF!</v>
      </c>
      <c r="B801" s="66" t="e">
        <f>ORÇAMENTO!#REF!</f>
        <v>#REF!</v>
      </c>
      <c r="C801" s="14" t="e">
        <f>ORÇAMENTO!#REF!</f>
        <v>#REF!</v>
      </c>
      <c r="D801" s="13" t="e">
        <f>ORÇAMENTO!#REF!</f>
        <v>#REF!</v>
      </c>
      <c r="E801" s="95"/>
      <c r="F801" s="96" t="e">
        <f>ORÇAMENTO!#REF!</f>
        <v>#REF!</v>
      </c>
    </row>
    <row r="802" spans="1:6" ht="15.75" x14ac:dyDescent="0.2">
      <c r="A802" s="94" t="e">
        <f>IF(ORÇAMENTO!#REF!="","",ORÇAMENTO!#REF!)</f>
        <v>#REF!</v>
      </c>
      <c r="B802" s="66" t="e">
        <f>ORÇAMENTO!#REF!</f>
        <v>#REF!</v>
      </c>
      <c r="C802" s="14" t="e">
        <f>ORÇAMENTO!#REF!</f>
        <v>#REF!</v>
      </c>
      <c r="D802" s="13" t="e">
        <f>ORÇAMENTO!#REF!</f>
        <v>#REF!</v>
      </c>
      <c r="E802" s="95"/>
      <c r="F802" s="96" t="e">
        <f>ORÇAMENTO!#REF!</f>
        <v>#REF!</v>
      </c>
    </row>
    <row r="803" spans="1:6" ht="15.75" x14ac:dyDescent="0.2">
      <c r="A803" s="94" t="e">
        <f>IF(ORÇAMENTO!#REF!="","",ORÇAMENTO!#REF!)</f>
        <v>#REF!</v>
      </c>
      <c r="B803" s="66" t="e">
        <f>ORÇAMENTO!#REF!</f>
        <v>#REF!</v>
      </c>
      <c r="C803" s="14" t="e">
        <f>ORÇAMENTO!#REF!</f>
        <v>#REF!</v>
      </c>
      <c r="D803" s="13" t="e">
        <f>ORÇAMENTO!#REF!</f>
        <v>#REF!</v>
      </c>
      <c r="E803" s="95"/>
      <c r="F803" s="96" t="e">
        <f>ORÇAMENTO!#REF!</f>
        <v>#REF!</v>
      </c>
    </row>
    <row r="804" spans="1:6" ht="15.75" x14ac:dyDescent="0.2">
      <c r="A804" s="94" t="e">
        <f>IF(ORÇAMENTO!#REF!="","",ORÇAMENTO!#REF!)</f>
        <v>#REF!</v>
      </c>
      <c r="B804" s="66" t="e">
        <f>ORÇAMENTO!#REF!</f>
        <v>#REF!</v>
      </c>
      <c r="C804" s="14" t="e">
        <f>ORÇAMENTO!#REF!</f>
        <v>#REF!</v>
      </c>
      <c r="D804" s="13" t="e">
        <f>ORÇAMENTO!#REF!</f>
        <v>#REF!</v>
      </c>
      <c r="E804" s="95"/>
      <c r="F804" s="96" t="e">
        <f>ORÇAMENTO!#REF!</f>
        <v>#REF!</v>
      </c>
    </row>
    <row r="805" spans="1:6" ht="15.75" x14ac:dyDescent="0.2">
      <c r="A805" s="94" t="e">
        <f>IF(ORÇAMENTO!#REF!="","",ORÇAMENTO!#REF!)</f>
        <v>#REF!</v>
      </c>
      <c r="B805" s="66" t="e">
        <f>ORÇAMENTO!#REF!</f>
        <v>#REF!</v>
      </c>
      <c r="C805" s="14" t="e">
        <f>ORÇAMENTO!#REF!</f>
        <v>#REF!</v>
      </c>
      <c r="D805" s="13" t="e">
        <f>ORÇAMENTO!#REF!</f>
        <v>#REF!</v>
      </c>
      <c r="E805" s="95"/>
      <c r="F805" s="96" t="e">
        <f>ORÇAMENTO!#REF!</f>
        <v>#REF!</v>
      </c>
    </row>
    <row r="806" spans="1:6" ht="15.75" x14ac:dyDescent="0.2">
      <c r="A806" s="94" t="str">
        <f>IF(ORÇAMENTO!A180="","",ORÇAMENTO!A180)</f>
        <v>12.5.2</v>
      </c>
      <c r="B806" s="66" t="str">
        <f>ORÇAMENTO!B180</f>
        <v>ED-48177</v>
      </c>
      <c r="C806" s="14" t="str">
        <f>ORÇAMENTO!C180</f>
        <v>FILTRO AP-200 CURTO</v>
      </c>
      <c r="D806" s="13" t="str">
        <f>ORÇAMENTO!D180</f>
        <v>UN</v>
      </c>
      <c r="E806" s="95"/>
      <c r="F806" s="96">
        <f>ORÇAMENTO!E180</f>
        <v>1</v>
      </c>
    </row>
    <row r="807" spans="1:6" ht="15.75" x14ac:dyDescent="0.2">
      <c r="A807" s="94" t="e">
        <f>IF(ORÇAMENTO!#REF!="","",ORÇAMENTO!#REF!)</f>
        <v>#REF!</v>
      </c>
      <c r="B807" s="66" t="e">
        <f>ORÇAMENTO!#REF!</f>
        <v>#REF!</v>
      </c>
      <c r="C807" s="14" t="e">
        <f>ORÇAMENTO!#REF!</f>
        <v>#REF!</v>
      </c>
      <c r="D807" s="13" t="e">
        <f>ORÇAMENTO!#REF!</f>
        <v>#REF!</v>
      </c>
      <c r="E807" s="95"/>
      <c r="F807" s="96" t="e">
        <f>ORÇAMENTO!#REF!</f>
        <v>#REF!</v>
      </c>
    </row>
    <row r="808" spans="1:6" ht="15.75" x14ac:dyDescent="0.2">
      <c r="A808" s="94" t="e">
        <f>IF(ORÇAMENTO!#REF!="","",ORÇAMENTO!#REF!)</f>
        <v>#REF!</v>
      </c>
      <c r="B808" s="66" t="e">
        <f>ORÇAMENTO!#REF!</f>
        <v>#REF!</v>
      </c>
      <c r="C808" s="14" t="e">
        <f>ORÇAMENTO!#REF!</f>
        <v>#REF!</v>
      </c>
      <c r="D808" s="13" t="e">
        <f>ORÇAMENTO!#REF!</f>
        <v>#REF!</v>
      </c>
      <c r="E808" s="95"/>
      <c r="F808" s="96" t="e">
        <f>ORÇAMENTO!#REF!</f>
        <v>#REF!</v>
      </c>
    </row>
    <row r="809" spans="1:6" ht="15.75" x14ac:dyDescent="0.2">
      <c r="A809" s="94" t="e">
        <f>IF(ORÇAMENTO!#REF!="","",ORÇAMENTO!#REF!)</f>
        <v>#REF!</v>
      </c>
      <c r="B809" s="66" t="e">
        <f>ORÇAMENTO!#REF!</f>
        <v>#REF!</v>
      </c>
      <c r="C809" s="14" t="e">
        <f>ORÇAMENTO!#REF!</f>
        <v>#REF!</v>
      </c>
      <c r="D809" s="13" t="e">
        <f>ORÇAMENTO!#REF!</f>
        <v>#REF!</v>
      </c>
      <c r="E809" s="95"/>
      <c r="F809" s="96" t="e">
        <f>ORÇAMENTO!#REF!</f>
        <v>#REF!</v>
      </c>
    </row>
    <row r="810" spans="1:6" ht="15.75" x14ac:dyDescent="0.2">
      <c r="A810" s="94" t="e">
        <f>IF(ORÇAMENTO!#REF!="","",ORÇAMENTO!#REF!)</f>
        <v>#REF!</v>
      </c>
      <c r="B810" s="66" t="e">
        <f>ORÇAMENTO!#REF!</f>
        <v>#REF!</v>
      </c>
      <c r="C810" s="14" t="e">
        <f>ORÇAMENTO!#REF!</f>
        <v>#REF!</v>
      </c>
      <c r="D810" s="13" t="e">
        <f>ORÇAMENTO!#REF!</f>
        <v>#REF!</v>
      </c>
      <c r="E810" s="95"/>
      <c r="F810" s="96" t="e">
        <f>ORÇAMENTO!#REF!</f>
        <v>#REF!</v>
      </c>
    </row>
    <row r="811" spans="1:6" ht="15.75" x14ac:dyDescent="0.2">
      <c r="A811" s="94" t="e">
        <f>IF(ORÇAMENTO!#REF!="","",ORÇAMENTO!#REF!)</f>
        <v>#REF!</v>
      </c>
      <c r="B811" s="66" t="e">
        <f>ORÇAMENTO!#REF!</f>
        <v>#REF!</v>
      </c>
      <c r="C811" s="14" t="e">
        <f>ORÇAMENTO!#REF!</f>
        <v>#REF!</v>
      </c>
      <c r="D811" s="13" t="e">
        <f>ORÇAMENTO!#REF!</f>
        <v>#REF!</v>
      </c>
      <c r="E811" s="95"/>
      <c r="F811" s="96" t="e">
        <f>ORÇAMENTO!#REF!</f>
        <v>#REF!</v>
      </c>
    </row>
    <row r="812" spans="1:6" ht="15.75" x14ac:dyDescent="0.2">
      <c r="A812" s="94" t="e">
        <f>IF(ORÇAMENTO!#REF!="","",ORÇAMENTO!#REF!)</f>
        <v>#REF!</v>
      </c>
      <c r="B812" s="66" t="e">
        <f>ORÇAMENTO!#REF!</f>
        <v>#REF!</v>
      </c>
      <c r="C812" s="14" t="e">
        <f>ORÇAMENTO!#REF!</f>
        <v>#REF!</v>
      </c>
      <c r="D812" s="13" t="e">
        <f>ORÇAMENTO!#REF!</f>
        <v>#REF!</v>
      </c>
      <c r="E812" s="95"/>
      <c r="F812" s="96" t="e">
        <f>ORÇAMENTO!#REF!</f>
        <v>#REF!</v>
      </c>
    </row>
    <row r="813" spans="1:6" ht="15.75" x14ac:dyDescent="0.2">
      <c r="A813" s="94" t="e">
        <f>IF(ORÇAMENTO!#REF!="","",ORÇAMENTO!#REF!)</f>
        <v>#REF!</v>
      </c>
      <c r="B813" s="66" t="e">
        <f>ORÇAMENTO!#REF!</f>
        <v>#REF!</v>
      </c>
      <c r="C813" s="14" t="e">
        <f>ORÇAMENTO!#REF!</f>
        <v>#REF!</v>
      </c>
      <c r="D813" s="13" t="e">
        <f>ORÇAMENTO!#REF!</f>
        <v>#REF!</v>
      </c>
      <c r="E813" s="95"/>
      <c r="F813" s="96" t="e">
        <f>ORÇAMENTO!#REF!</f>
        <v>#REF!</v>
      </c>
    </row>
    <row r="814" spans="1:6" ht="15.75" x14ac:dyDescent="0.2">
      <c r="A814" s="94" t="e">
        <f>IF(ORÇAMENTO!#REF!="","",ORÇAMENTO!#REF!)</f>
        <v>#REF!</v>
      </c>
      <c r="B814" s="66" t="e">
        <f>ORÇAMENTO!#REF!</f>
        <v>#REF!</v>
      </c>
      <c r="C814" s="14" t="e">
        <f>ORÇAMENTO!#REF!</f>
        <v>#REF!</v>
      </c>
      <c r="D814" s="13" t="e">
        <f>ORÇAMENTO!#REF!</f>
        <v>#REF!</v>
      </c>
      <c r="E814" s="95"/>
      <c r="F814" s="96" t="e">
        <f>ORÇAMENTO!#REF!</f>
        <v>#REF!</v>
      </c>
    </row>
    <row r="815" spans="1:6" ht="15.75" x14ac:dyDescent="0.2">
      <c r="A815" s="94" t="e">
        <f>IF(ORÇAMENTO!#REF!="","",ORÇAMENTO!#REF!)</f>
        <v>#REF!</v>
      </c>
      <c r="B815" s="66" t="e">
        <f>ORÇAMENTO!#REF!</f>
        <v>#REF!</v>
      </c>
      <c r="C815" s="14" t="e">
        <f>ORÇAMENTO!#REF!</f>
        <v>#REF!</v>
      </c>
      <c r="D815" s="13" t="e">
        <f>ORÇAMENTO!#REF!</f>
        <v>#REF!</v>
      </c>
      <c r="E815" s="95"/>
      <c r="F815" s="96" t="e">
        <f>ORÇAMENTO!#REF!</f>
        <v>#REF!</v>
      </c>
    </row>
    <row r="816" spans="1:6" ht="15.75" x14ac:dyDescent="0.2">
      <c r="A816" s="94" t="e">
        <f>IF(ORÇAMENTO!#REF!="","",ORÇAMENTO!#REF!)</f>
        <v>#REF!</v>
      </c>
      <c r="B816" s="66" t="e">
        <f>ORÇAMENTO!#REF!</f>
        <v>#REF!</v>
      </c>
      <c r="C816" s="14" t="e">
        <f>ORÇAMENTO!#REF!</f>
        <v>#REF!</v>
      </c>
      <c r="D816" s="13" t="e">
        <f>ORÇAMENTO!#REF!</f>
        <v>#REF!</v>
      </c>
      <c r="E816" s="95"/>
      <c r="F816" s="96" t="e">
        <f>ORÇAMENTO!#REF!</f>
        <v>#REF!</v>
      </c>
    </row>
    <row r="817" spans="1:6" ht="15.75" x14ac:dyDescent="0.2">
      <c r="A817" s="94" t="e">
        <f>IF(ORÇAMENTO!#REF!="","",ORÇAMENTO!#REF!)</f>
        <v>#REF!</v>
      </c>
      <c r="B817" s="66" t="e">
        <f>ORÇAMENTO!#REF!</f>
        <v>#REF!</v>
      </c>
      <c r="C817" s="14" t="e">
        <f>ORÇAMENTO!#REF!</f>
        <v>#REF!</v>
      </c>
      <c r="D817" s="13" t="e">
        <f>ORÇAMENTO!#REF!</f>
        <v>#REF!</v>
      </c>
      <c r="E817" s="95"/>
      <c r="F817" s="96" t="e">
        <f>ORÇAMENTO!#REF!</f>
        <v>#REF!</v>
      </c>
    </row>
    <row r="818" spans="1:6" ht="15.75" x14ac:dyDescent="0.2">
      <c r="A818" s="94" t="e">
        <f>IF(ORÇAMENTO!#REF!="","",ORÇAMENTO!#REF!)</f>
        <v>#REF!</v>
      </c>
      <c r="B818" s="66" t="e">
        <f>ORÇAMENTO!#REF!</f>
        <v>#REF!</v>
      </c>
      <c r="C818" s="14" t="e">
        <f>ORÇAMENTO!#REF!</f>
        <v>#REF!</v>
      </c>
      <c r="D818" s="13" t="e">
        <f>ORÇAMENTO!#REF!</f>
        <v>#REF!</v>
      </c>
      <c r="E818" s="95"/>
      <c r="F818" s="96" t="e">
        <f>ORÇAMENTO!#REF!</f>
        <v>#REF!</v>
      </c>
    </row>
    <row r="819" spans="1:6" ht="15.75" x14ac:dyDescent="0.2">
      <c r="A819" s="94" t="e">
        <f>IF(ORÇAMENTO!#REF!="","",ORÇAMENTO!#REF!)</f>
        <v>#REF!</v>
      </c>
      <c r="B819" s="66" t="e">
        <f>ORÇAMENTO!#REF!</f>
        <v>#REF!</v>
      </c>
      <c r="C819" s="14" t="e">
        <f>ORÇAMENTO!#REF!</f>
        <v>#REF!</v>
      </c>
      <c r="D819" s="13" t="e">
        <f>ORÇAMENTO!#REF!</f>
        <v>#REF!</v>
      </c>
      <c r="E819" s="95"/>
      <c r="F819" s="96" t="e">
        <f>ORÇAMENTO!#REF!</f>
        <v>#REF!</v>
      </c>
    </row>
    <row r="820" spans="1:6" ht="15.75" x14ac:dyDescent="0.2">
      <c r="A820" s="94" t="e">
        <f>IF(ORÇAMENTO!#REF!="","",ORÇAMENTO!#REF!)</f>
        <v>#REF!</v>
      </c>
      <c r="B820" s="66" t="e">
        <f>ORÇAMENTO!#REF!</f>
        <v>#REF!</v>
      </c>
      <c r="C820" s="14" t="e">
        <f>ORÇAMENTO!#REF!</f>
        <v>#REF!</v>
      </c>
      <c r="D820" s="13" t="e">
        <f>ORÇAMENTO!#REF!</f>
        <v>#REF!</v>
      </c>
      <c r="E820" s="95"/>
      <c r="F820" s="96" t="e">
        <f>ORÇAMENTO!#REF!</f>
        <v>#REF!</v>
      </c>
    </row>
    <row r="821" spans="1:6" ht="15.75" x14ac:dyDescent="0.2">
      <c r="A821" s="94" t="e">
        <f>IF(ORÇAMENTO!#REF!="","",ORÇAMENTO!#REF!)</f>
        <v>#REF!</v>
      </c>
      <c r="B821" s="66" t="e">
        <f>ORÇAMENTO!#REF!</f>
        <v>#REF!</v>
      </c>
      <c r="C821" s="14" t="e">
        <f>ORÇAMENTO!#REF!</f>
        <v>#REF!</v>
      </c>
      <c r="D821" s="13" t="e">
        <f>ORÇAMENTO!#REF!</f>
        <v>#REF!</v>
      </c>
      <c r="E821" s="95"/>
      <c r="F821" s="96" t="e">
        <f>ORÇAMENTO!#REF!</f>
        <v>#REF!</v>
      </c>
    </row>
    <row r="822" spans="1:6" ht="15.75" x14ac:dyDescent="0.2">
      <c r="A822" s="94" t="e">
        <f>IF(ORÇAMENTO!#REF!="","",ORÇAMENTO!#REF!)</f>
        <v>#REF!</v>
      </c>
      <c r="B822" s="66" t="e">
        <f>ORÇAMENTO!#REF!</f>
        <v>#REF!</v>
      </c>
      <c r="C822" s="14" t="e">
        <f>ORÇAMENTO!#REF!</f>
        <v>#REF!</v>
      </c>
      <c r="D822" s="13" t="e">
        <f>ORÇAMENTO!#REF!</f>
        <v>#REF!</v>
      </c>
      <c r="E822" s="95"/>
      <c r="F822" s="96" t="e">
        <f>ORÇAMENTO!#REF!</f>
        <v>#REF!</v>
      </c>
    </row>
    <row r="823" spans="1:6" ht="15.75" x14ac:dyDescent="0.2">
      <c r="A823" s="94" t="e">
        <f>IF(ORÇAMENTO!#REF!="","",ORÇAMENTO!#REF!)</f>
        <v>#REF!</v>
      </c>
      <c r="B823" s="66" t="e">
        <f>ORÇAMENTO!#REF!</f>
        <v>#REF!</v>
      </c>
      <c r="C823" s="14" t="e">
        <f>ORÇAMENTO!#REF!</f>
        <v>#REF!</v>
      </c>
      <c r="D823" s="13" t="e">
        <f>ORÇAMENTO!#REF!</f>
        <v>#REF!</v>
      </c>
      <c r="E823" s="95"/>
      <c r="F823" s="96" t="e">
        <f>ORÇAMENTO!#REF!</f>
        <v>#REF!</v>
      </c>
    </row>
    <row r="824" spans="1:6" ht="15.75" x14ac:dyDescent="0.2">
      <c r="A824" s="94" t="e">
        <f>IF(ORÇAMENTO!#REF!="","",ORÇAMENTO!#REF!)</f>
        <v>#REF!</v>
      </c>
      <c r="B824" s="66" t="e">
        <f>ORÇAMENTO!#REF!</f>
        <v>#REF!</v>
      </c>
      <c r="C824" s="14" t="e">
        <f>ORÇAMENTO!#REF!</f>
        <v>#REF!</v>
      </c>
      <c r="D824" s="13" t="e">
        <f>ORÇAMENTO!#REF!</f>
        <v>#REF!</v>
      </c>
      <c r="E824" s="95"/>
      <c r="F824" s="96" t="e">
        <f>ORÇAMENTO!#REF!</f>
        <v>#REF!</v>
      </c>
    </row>
    <row r="825" spans="1:6" ht="15.75" x14ac:dyDescent="0.2">
      <c r="A825" s="94" t="e">
        <f>IF(ORÇAMENTO!#REF!="","",ORÇAMENTO!#REF!)</f>
        <v>#REF!</v>
      </c>
      <c r="B825" s="66" t="e">
        <f>ORÇAMENTO!#REF!</f>
        <v>#REF!</v>
      </c>
      <c r="C825" s="14" t="e">
        <f>ORÇAMENTO!#REF!</f>
        <v>#REF!</v>
      </c>
      <c r="D825" s="13" t="e">
        <f>ORÇAMENTO!#REF!</f>
        <v>#REF!</v>
      </c>
      <c r="E825" s="95"/>
      <c r="F825" s="96" t="e">
        <f>ORÇAMENTO!#REF!</f>
        <v>#REF!</v>
      </c>
    </row>
    <row r="826" spans="1:6" ht="15.75" x14ac:dyDescent="0.2">
      <c r="A826" s="94" t="e">
        <f>IF(ORÇAMENTO!#REF!="","",ORÇAMENTO!#REF!)</f>
        <v>#REF!</v>
      </c>
      <c r="B826" s="66" t="e">
        <f>ORÇAMENTO!#REF!</f>
        <v>#REF!</v>
      </c>
      <c r="C826" s="14" t="e">
        <f>ORÇAMENTO!#REF!</f>
        <v>#REF!</v>
      </c>
      <c r="D826" s="13" t="e">
        <f>ORÇAMENTO!#REF!</f>
        <v>#REF!</v>
      </c>
      <c r="E826" s="95"/>
      <c r="F826" s="96" t="e">
        <f>ORÇAMENTO!#REF!</f>
        <v>#REF!</v>
      </c>
    </row>
    <row r="827" spans="1:6" ht="15.75" x14ac:dyDescent="0.2">
      <c r="A827" s="94" t="e">
        <f>IF(ORÇAMENTO!#REF!="","",ORÇAMENTO!#REF!)</f>
        <v>#REF!</v>
      </c>
      <c r="B827" s="66" t="e">
        <f>ORÇAMENTO!#REF!</f>
        <v>#REF!</v>
      </c>
      <c r="C827" s="14" t="e">
        <f>ORÇAMENTO!#REF!</f>
        <v>#REF!</v>
      </c>
      <c r="D827" s="13" t="e">
        <f>ORÇAMENTO!#REF!</f>
        <v>#REF!</v>
      </c>
      <c r="E827" s="95"/>
      <c r="F827" s="96" t="e">
        <f>ORÇAMENTO!#REF!</f>
        <v>#REF!</v>
      </c>
    </row>
    <row r="828" spans="1:6" ht="15.75" x14ac:dyDescent="0.2">
      <c r="A828" s="94" t="e">
        <f>IF(ORÇAMENTO!#REF!="","",ORÇAMENTO!#REF!)</f>
        <v>#REF!</v>
      </c>
      <c r="B828" s="66" t="e">
        <f>ORÇAMENTO!#REF!</f>
        <v>#REF!</v>
      </c>
      <c r="C828" s="14" t="e">
        <f>ORÇAMENTO!#REF!</f>
        <v>#REF!</v>
      </c>
      <c r="D828" s="13" t="e">
        <f>ORÇAMENTO!#REF!</f>
        <v>#REF!</v>
      </c>
      <c r="E828" s="95"/>
      <c r="F828" s="96" t="e">
        <f>ORÇAMENTO!#REF!</f>
        <v>#REF!</v>
      </c>
    </row>
    <row r="829" spans="1:6" ht="15.75" x14ac:dyDescent="0.2">
      <c r="A829" s="94" t="e">
        <f>IF(ORÇAMENTO!#REF!="","",ORÇAMENTO!#REF!)</f>
        <v>#REF!</v>
      </c>
      <c r="B829" s="66" t="e">
        <f>ORÇAMENTO!#REF!</f>
        <v>#REF!</v>
      </c>
      <c r="C829" s="14" t="e">
        <f>ORÇAMENTO!#REF!</f>
        <v>#REF!</v>
      </c>
      <c r="D829" s="13" t="e">
        <f>ORÇAMENTO!#REF!</f>
        <v>#REF!</v>
      </c>
      <c r="E829" s="95"/>
      <c r="F829" s="96" t="e">
        <f>ORÇAMENTO!#REF!</f>
        <v>#REF!</v>
      </c>
    </row>
    <row r="830" spans="1:6" ht="15.75" x14ac:dyDescent="0.2">
      <c r="A830" s="94" t="e">
        <f>IF(ORÇAMENTO!#REF!="","",ORÇAMENTO!#REF!)</f>
        <v>#REF!</v>
      </c>
      <c r="B830" s="66" t="e">
        <f>ORÇAMENTO!#REF!</f>
        <v>#REF!</v>
      </c>
      <c r="C830" s="14" t="e">
        <f>ORÇAMENTO!#REF!</f>
        <v>#REF!</v>
      </c>
      <c r="D830" s="13" t="e">
        <f>ORÇAMENTO!#REF!</f>
        <v>#REF!</v>
      </c>
      <c r="E830" s="95"/>
      <c r="F830" s="96" t="e">
        <f>ORÇAMENTO!#REF!</f>
        <v>#REF!</v>
      </c>
    </row>
    <row r="831" spans="1:6" ht="15.75" x14ac:dyDescent="0.2">
      <c r="A831" s="94" t="e">
        <f>IF(ORÇAMENTO!#REF!="","",ORÇAMENTO!#REF!)</f>
        <v>#REF!</v>
      </c>
      <c r="B831" s="66" t="e">
        <f>ORÇAMENTO!#REF!</f>
        <v>#REF!</v>
      </c>
      <c r="C831" s="14" t="e">
        <f>ORÇAMENTO!#REF!</f>
        <v>#REF!</v>
      </c>
      <c r="D831" s="13" t="e">
        <f>ORÇAMENTO!#REF!</f>
        <v>#REF!</v>
      </c>
      <c r="E831" s="95"/>
      <c r="F831" s="96" t="e">
        <f>ORÇAMENTO!#REF!</f>
        <v>#REF!</v>
      </c>
    </row>
    <row r="832" spans="1:6" ht="15.75" x14ac:dyDescent="0.2">
      <c r="A832" s="94" t="e">
        <f>IF(ORÇAMENTO!#REF!="","",ORÇAMENTO!#REF!)</f>
        <v>#REF!</v>
      </c>
      <c r="B832" s="66" t="e">
        <f>ORÇAMENTO!#REF!</f>
        <v>#REF!</v>
      </c>
      <c r="C832" s="14" t="e">
        <f>ORÇAMENTO!#REF!</f>
        <v>#REF!</v>
      </c>
      <c r="D832" s="13" t="e">
        <f>ORÇAMENTO!#REF!</f>
        <v>#REF!</v>
      </c>
      <c r="E832" s="95"/>
      <c r="F832" s="96" t="e">
        <f>ORÇAMENTO!#REF!</f>
        <v>#REF!</v>
      </c>
    </row>
    <row r="833" spans="1:6" ht="15.75" x14ac:dyDescent="0.2">
      <c r="A833" s="94" t="e">
        <f>IF(ORÇAMENTO!#REF!="","",ORÇAMENTO!#REF!)</f>
        <v>#REF!</v>
      </c>
      <c r="B833" s="66" t="e">
        <f>ORÇAMENTO!#REF!</f>
        <v>#REF!</v>
      </c>
      <c r="C833" s="14" t="e">
        <f>ORÇAMENTO!#REF!</f>
        <v>#REF!</v>
      </c>
      <c r="D833" s="13" t="e">
        <f>ORÇAMENTO!#REF!</f>
        <v>#REF!</v>
      </c>
      <c r="E833" s="95"/>
      <c r="F833" s="96" t="e">
        <f>ORÇAMENTO!#REF!</f>
        <v>#REF!</v>
      </c>
    </row>
    <row r="834" spans="1:6" ht="15.75" x14ac:dyDescent="0.2">
      <c r="A834" s="94" t="e">
        <f>IF(ORÇAMENTO!#REF!="","",ORÇAMENTO!#REF!)</f>
        <v>#REF!</v>
      </c>
      <c r="B834" s="66" t="e">
        <f>ORÇAMENTO!#REF!</f>
        <v>#REF!</v>
      </c>
      <c r="C834" s="14" t="e">
        <f>ORÇAMENTO!#REF!</f>
        <v>#REF!</v>
      </c>
      <c r="D834" s="13" t="e">
        <f>ORÇAMENTO!#REF!</f>
        <v>#REF!</v>
      </c>
      <c r="E834" s="95"/>
      <c r="F834" s="96" t="e">
        <f>ORÇAMENTO!#REF!</f>
        <v>#REF!</v>
      </c>
    </row>
    <row r="835" spans="1:6" ht="15.75" x14ac:dyDescent="0.2">
      <c r="A835" s="94" t="e">
        <f>IF(ORÇAMENTO!#REF!="","",ORÇAMENTO!#REF!)</f>
        <v>#REF!</v>
      </c>
      <c r="B835" s="66" t="e">
        <f>ORÇAMENTO!#REF!</f>
        <v>#REF!</v>
      </c>
      <c r="C835" s="14" t="e">
        <f>ORÇAMENTO!#REF!</f>
        <v>#REF!</v>
      </c>
      <c r="D835" s="13" t="e">
        <f>ORÇAMENTO!#REF!</f>
        <v>#REF!</v>
      </c>
      <c r="E835" s="95"/>
      <c r="F835" s="96" t="e">
        <f>ORÇAMENTO!#REF!</f>
        <v>#REF!</v>
      </c>
    </row>
    <row r="836" spans="1:6" ht="5.0999999999999996" customHeight="1" x14ac:dyDescent="0.2">
      <c r="A836" s="18"/>
      <c r="B836" s="19"/>
      <c r="C836" s="20"/>
      <c r="D836" s="19"/>
      <c r="E836" s="21"/>
      <c r="F836" s="22"/>
    </row>
    <row r="837" spans="1:6" ht="5.0999999999999996" customHeight="1" x14ac:dyDescent="0.2">
      <c r="A837" s="28"/>
      <c r="B837" s="29"/>
      <c r="C837" s="30"/>
      <c r="D837" s="29"/>
      <c r="E837" s="31"/>
      <c r="F837" s="32"/>
    </row>
    <row r="838" spans="1:6" ht="15.75" x14ac:dyDescent="0.2">
      <c r="A838" s="12" t="e">
        <f>IF(ORÇAMENTO!#REF!="","",ORÇAMENTO!#REF!)</f>
        <v>#REF!</v>
      </c>
      <c r="B838" s="63"/>
      <c r="C838" s="15" t="e">
        <f>ORÇAMENTO!#REF!</f>
        <v>#REF!</v>
      </c>
      <c r="D838" s="100"/>
      <c r="E838" s="101"/>
      <c r="F838" s="102"/>
    </row>
    <row r="839" spans="1:6" ht="15.75" x14ac:dyDescent="0.2">
      <c r="A839" s="94" t="e">
        <f>IF(ORÇAMENTO!#REF!="","",ORÇAMENTO!#REF!)</f>
        <v>#REF!</v>
      </c>
      <c r="B839" s="66" t="e">
        <f>ORÇAMENTO!#REF!</f>
        <v>#REF!</v>
      </c>
      <c r="C839" s="14" t="e">
        <f>ORÇAMENTO!#REF!</f>
        <v>#REF!</v>
      </c>
      <c r="D839" s="13" t="e">
        <f>ORÇAMENTO!#REF!</f>
        <v>#REF!</v>
      </c>
      <c r="E839" s="95"/>
      <c r="F839" s="96" t="e">
        <f>ORÇAMENTO!#REF!</f>
        <v>#REF!</v>
      </c>
    </row>
    <row r="840" spans="1:6" ht="47.25" x14ac:dyDescent="0.2">
      <c r="A840" s="94" t="str">
        <f>IF(ORÇAMENTO!A62="","",ORÇAMENTO!A62)</f>
        <v>3.10</v>
      </c>
      <c r="B840" s="66" t="str">
        <f>ORÇAMENTO!B62</f>
        <v>SINAPI 97914</v>
      </c>
      <c r="C840" s="14" t="str">
        <f>ORÇAMENTO!C62</f>
        <v>TRANSPORTE COM CAMINHÃO BASCULANTE DE 6 M³, EM VIA URBANA PAVIMENTADA, DMT ATÉ 30 KM (UNIDADE: M3XKM).</v>
      </c>
      <c r="D840" s="13" t="str">
        <f>ORÇAMENTO!D62</f>
        <v>M3XKM</v>
      </c>
      <c r="E840" s="95"/>
      <c r="F840" s="96">
        <f>ORÇAMENTO!E62</f>
        <v>730.46</v>
      </c>
    </row>
    <row r="841" spans="1:6" ht="15.75" x14ac:dyDescent="0.2">
      <c r="A841" s="94" t="e">
        <f>IF(ORÇAMENTO!#REF!="","",ORÇAMENTO!#REF!)</f>
        <v>#REF!</v>
      </c>
      <c r="B841" s="66" t="e">
        <f>ORÇAMENTO!#REF!</f>
        <v>#REF!</v>
      </c>
      <c r="C841" s="14" t="e">
        <f>ORÇAMENTO!#REF!</f>
        <v>#REF!</v>
      </c>
      <c r="D841" s="13" t="e">
        <f>ORÇAMENTO!#REF!</f>
        <v>#REF!</v>
      </c>
      <c r="E841" s="95"/>
      <c r="F841" s="96" t="e">
        <f>ORÇAMENTO!#REF!</f>
        <v>#REF!</v>
      </c>
    </row>
    <row r="842" spans="1:6" ht="15.75" x14ac:dyDescent="0.2">
      <c r="A842" s="94" t="e">
        <f>IF(ORÇAMENTO!#REF!="","",ORÇAMENTO!#REF!)</f>
        <v>#REF!</v>
      </c>
      <c r="B842" s="66" t="e">
        <f>ORÇAMENTO!#REF!</f>
        <v>#REF!</v>
      </c>
      <c r="C842" s="14" t="e">
        <f>ORÇAMENTO!#REF!</f>
        <v>#REF!</v>
      </c>
      <c r="D842" s="13" t="e">
        <f>ORÇAMENTO!#REF!</f>
        <v>#REF!</v>
      </c>
      <c r="E842" s="95"/>
      <c r="F842" s="96" t="e">
        <f>ORÇAMENTO!#REF!</f>
        <v>#REF!</v>
      </c>
    </row>
    <row r="843" spans="1:6" ht="15.75" x14ac:dyDescent="0.2">
      <c r="A843" s="94" t="e">
        <f>IF(ORÇAMENTO!#REF!="","",ORÇAMENTO!#REF!)</f>
        <v>#REF!</v>
      </c>
      <c r="B843" s="66" t="e">
        <f>ORÇAMENTO!#REF!</f>
        <v>#REF!</v>
      </c>
      <c r="C843" s="14" t="e">
        <f>ORÇAMENTO!#REF!</f>
        <v>#REF!</v>
      </c>
      <c r="D843" s="13" t="e">
        <f>ORÇAMENTO!#REF!</f>
        <v>#REF!</v>
      </c>
      <c r="E843" s="95"/>
      <c r="F843" s="96" t="e">
        <f>ORÇAMENTO!#REF!</f>
        <v>#REF!</v>
      </c>
    </row>
    <row r="844" spans="1:6" ht="15.75" x14ac:dyDescent="0.2">
      <c r="A844" s="94" t="e">
        <f>IF(ORÇAMENTO!#REF!="","",ORÇAMENTO!#REF!)</f>
        <v>#REF!</v>
      </c>
      <c r="B844" s="66" t="e">
        <f>ORÇAMENTO!#REF!</f>
        <v>#REF!</v>
      </c>
      <c r="C844" s="14" t="e">
        <f>ORÇAMENTO!#REF!</f>
        <v>#REF!</v>
      </c>
      <c r="D844" s="13" t="e">
        <f>ORÇAMENTO!#REF!</f>
        <v>#REF!</v>
      </c>
      <c r="E844" s="95"/>
      <c r="F844" s="96" t="e">
        <f>ORÇAMENTO!#REF!</f>
        <v>#REF!</v>
      </c>
    </row>
    <row r="845" spans="1:6" ht="15.75" x14ac:dyDescent="0.2">
      <c r="A845" s="94" t="e">
        <f>IF(ORÇAMENTO!#REF!="","",ORÇAMENTO!#REF!)</f>
        <v>#REF!</v>
      </c>
      <c r="B845" s="66" t="e">
        <f>ORÇAMENTO!#REF!</f>
        <v>#REF!</v>
      </c>
      <c r="C845" s="14" t="e">
        <f>ORÇAMENTO!#REF!</f>
        <v>#REF!</v>
      </c>
      <c r="D845" s="13" t="e">
        <f>ORÇAMENTO!#REF!</f>
        <v>#REF!</v>
      </c>
      <c r="E845" s="95"/>
      <c r="F845" s="96" t="e">
        <f>ORÇAMENTO!#REF!</f>
        <v>#REF!</v>
      </c>
    </row>
    <row r="846" spans="1:6" ht="15.75" x14ac:dyDescent="0.2">
      <c r="A846" s="94" t="e">
        <f>IF(ORÇAMENTO!#REF!="","",ORÇAMENTO!#REF!)</f>
        <v>#REF!</v>
      </c>
      <c r="B846" s="66" t="e">
        <f>ORÇAMENTO!#REF!</f>
        <v>#REF!</v>
      </c>
      <c r="C846" s="14" t="e">
        <f>ORÇAMENTO!#REF!</f>
        <v>#REF!</v>
      </c>
      <c r="D846" s="13" t="e">
        <f>ORÇAMENTO!#REF!</f>
        <v>#REF!</v>
      </c>
      <c r="E846" s="95"/>
      <c r="F846" s="96" t="e">
        <f>ORÇAMENTO!#REF!</f>
        <v>#REF!</v>
      </c>
    </row>
    <row r="847" spans="1:6" ht="15.75" x14ac:dyDescent="0.2">
      <c r="A847" s="94" t="e">
        <f>IF(ORÇAMENTO!#REF!="","",ORÇAMENTO!#REF!)</f>
        <v>#REF!</v>
      </c>
      <c r="B847" s="66" t="e">
        <f>ORÇAMENTO!#REF!</f>
        <v>#REF!</v>
      </c>
      <c r="C847" s="14" t="e">
        <f>ORÇAMENTO!#REF!</f>
        <v>#REF!</v>
      </c>
      <c r="D847" s="13" t="e">
        <f>ORÇAMENTO!#REF!</f>
        <v>#REF!</v>
      </c>
      <c r="E847" s="95"/>
      <c r="F847" s="96" t="e">
        <f>ORÇAMENTO!#REF!</f>
        <v>#REF!</v>
      </c>
    </row>
    <row r="848" spans="1:6" ht="15.75" x14ac:dyDescent="0.2">
      <c r="A848" s="94" t="e">
        <f>IF(ORÇAMENTO!#REF!="","",ORÇAMENTO!#REF!)</f>
        <v>#REF!</v>
      </c>
      <c r="B848" s="66" t="e">
        <f>ORÇAMENTO!#REF!</f>
        <v>#REF!</v>
      </c>
      <c r="C848" s="14" t="e">
        <f>ORÇAMENTO!#REF!</f>
        <v>#REF!</v>
      </c>
      <c r="D848" s="13" t="e">
        <f>ORÇAMENTO!#REF!</f>
        <v>#REF!</v>
      </c>
      <c r="E848" s="95"/>
      <c r="F848" s="96" t="e">
        <f>ORÇAMENTO!#REF!</f>
        <v>#REF!</v>
      </c>
    </row>
    <row r="849" spans="1:6" ht="15.75" x14ac:dyDescent="0.2">
      <c r="A849" s="94" t="e">
        <f>IF(ORÇAMENTO!#REF!="","",ORÇAMENTO!#REF!)</f>
        <v>#REF!</v>
      </c>
      <c r="B849" s="66" t="e">
        <f>ORÇAMENTO!#REF!</f>
        <v>#REF!</v>
      </c>
      <c r="C849" s="14" t="e">
        <f>ORÇAMENTO!#REF!</f>
        <v>#REF!</v>
      </c>
      <c r="D849" s="13" t="e">
        <f>ORÇAMENTO!#REF!</f>
        <v>#REF!</v>
      </c>
      <c r="E849" s="95"/>
      <c r="F849" s="96" t="e">
        <f>ORÇAMENTO!#REF!</f>
        <v>#REF!</v>
      </c>
    </row>
    <row r="850" spans="1:6" ht="15.75" x14ac:dyDescent="0.2">
      <c r="A850" s="94" t="e">
        <f>IF(ORÇAMENTO!#REF!="","",ORÇAMENTO!#REF!)</f>
        <v>#REF!</v>
      </c>
      <c r="B850" s="66" t="e">
        <f>ORÇAMENTO!#REF!</f>
        <v>#REF!</v>
      </c>
      <c r="C850" s="14" t="e">
        <f>ORÇAMENTO!#REF!</f>
        <v>#REF!</v>
      </c>
      <c r="D850" s="13" t="e">
        <f>ORÇAMENTO!#REF!</f>
        <v>#REF!</v>
      </c>
      <c r="E850" s="95"/>
      <c r="F850" s="96" t="e">
        <f>ORÇAMENTO!#REF!</f>
        <v>#REF!</v>
      </c>
    </row>
    <row r="851" spans="1:6" ht="15.75" x14ac:dyDescent="0.2">
      <c r="A851" s="94" t="e">
        <f>IF(ORÇAMENTO!#REF!="","",ORÇAMENTO!#REF!)</f>
        <v>#REF!</v>
      </c>
      <c r="B851" s="66" t="e">
        <f>ORÇAMENTO!#REF!</f>
        <v>#REF!</v>
      </c>
      <c r="C851" s="14" t="e">
        <f>ORÇAMENTO!#REF!</f>
        <v>#REF!</v>
      </c>
      <c r="D851" s="13" t="e">
        <f>ORÇAMENTO!#REF!</f>
        <v>#REF!</v>
      </c>
      <c r="E851" s="95"/>
      <c r="F851" s="96" t="e">
        <f>ORÇAMENTO!#REF!</f>
        <v>#REF!</v>
      </c>
    </row>
    <row r="852" spans="1:6" ht="15.75" x14ac:dyDescent="0.2">
      <c r="A852" s="94" t="e">
        <f>IF(ORÇAMENTO!#REF!="","",ORÇAMENTO!#REF!)</f>
        <v>#REF!</v>
      </c>
      <c r="B852" s="66" t="e">
        <f>ORÇAMENTO!#REF!</f>
        <v>#REF!</v>
      </c>
      <c r="C852" s="14" t="e">
        <f>ORÇAMENTO!#REF!</f>
        <v>#REF!</v>
      </c>
      <c r="D852" s="13" t="e">
        <f>ORÇAMENTO!#REF!</f>
        <v>#REF!</v>
      </c>
      <c r="E852" s="95"/>
      <c r="F852" s="96" t="e">
        <f>ORÇAMENTO!#REF!</f>
        <v>#REF!</v>
      </c>
    </row>
    <row r="853" spans="1:6" ht="15.75" x14ac:dyDescent="0.2">
      <c r="A853" s="94" t="e">
        <f>IF(ORÇAMENTO!#REF!="","",ORÇAMENTO!#REF!)</f>
        <v>#REF!</v>
      </c>
      <c r="B853" s="66" t="e">
        <f>ORÇAMENTO!#REF!</f>
        <v>#REF!</v>
      </c>
      <c r="C853" s="14" t="e">
        <f>ORÇAMENTO!#REF!</f>
        <v>#REF!</v>
      </c>
      <c r="D853" s="13" t="e">
        <f>ORÇAMENTO!#REF!</f>
        <v>#REF!</v>
      </c>
      <c r="E853" s="95"/>
      <c r="F853" s="96" t="e">
        <f>ORÇAMENTO!#REF!</f>
        <v>#REF!</v>
      </c>
    </row>
    <row r="854" spans="1:6" ht="15.75" x14ac:dyDescent="0.2">
      <c r="A854" s="94" t="e">
        <f>IF(ORÇAMENTO!#REF!="","",ORÇAMENTO!#REF!)</f>
        <v>#REF!</v>
      </c>
      <c r="B854" s="66" t="e">
        <f>ORÇAMENTO!#REF!</f>
        <v>#REF!</v>
      </c>
      <c r="C854" s="14" t="e">
        <f>ORÇAMENTO!#REF!</f>
        <v>#REF!</v>
      </c>
      <c r="D854" s="13" t="e">
        <f>ORÇAMENTO!#REF!</f>
        <v>#REF!</v>
      </c>
      <c r="E854" s="95"/>
      <c r="F854" s="96" t="e">
        <f>ORÇAMENTO!#REF!</f>
        <v>#REF!</v>
      </c>
    </row>
    <row r="855" spans="1:6" ht="15.75" x14ac:dyDescent="0.2">
      <c r="A855" s="94" t="e">
        <f>IF(ORÇAMENTO!#REF!="","",ORÇAMENTO!#REF!)</f>
        <v>#REF!</v>
      </c>
      <c r="B855" s="66" t="e">
        <f>ORÇAMENTO!#REF!</f>
        <v>#REF!</v>
      </c>
      <c r="C855" s="14" t="e">
        <f>ORÇAMENTO!#REF!</f>
        <v>#REF!</v>
      </c>
      <c r="D855" s="13" t="e">
        <f>ORÇAMENTO!#REF!</f>
        <v>#REF!</v>
      </c>
      <c r="E855" s="95"/>
      <c r="F855" s="96" t="e">
        <f>ORÇAMENTO!#REF!</f>
        <v>#REF!</v>
      </c>
    </row>
    <row r="856" spans="1:6" ht="15.75" x14ac:dyDescent="0.2">
      <c r="A856" s="94" t="e">
        <f>IF(ORÇAMENTO!#REF!="","",ORÇAMENTO!#REF!)</f>
        <v>#REF!</v>
      </c>
      <c r="B856" s="66" t="e">
        <f>ORÇAMENTO!#REF!</f>
        <v>#REF!</v>
      </c>
      <c r="C856" s="14" t="e">
        <f>ORÇAMENTO!#REF!</f>
        <v>#REF!</v>
      </c>
      <c r="D856" s="13" t="e">
        <f>ORÇAMENTO!#REF!</f>
        <v>#REF!</v>
      </c>
      <c r="E856" s="95"/>
      <c r="F856" s="96" t="e">
        <f>ORÇAMENTO!#REF!</f>
        <v>#REF!</v>
      </c>
    </row>
    <row r="857" spans="1:6" ht="15.75" x14ac:dyDescent="0.2">
      <c r="A857" s="94" t="e">
        <f>IF(ORÇAMENTO!#REF!="","",ORÇAMENTO!#REF!)</f>
        <v>#REF!</v>
      </c>
      <c r="B857" s="66" t="e">
        <f>ORÇAMENTO!#REF!</f>
        <v>#REF!</v>
      </c>
      <c r="C857" s="14" t="e">
        <f>ORÇAMENTO!#REF!</f>
        <v>#REF!</v>
      </c>
      <c r="D857" s="13" t="e">
        <f>ORÇAMENTO!#REF!</f>
        <v>#REF!</v>
      </c>
      <c r="E857" s="95"/>
      <c r="F857" s="96" t="e">
        <f>ORÇAMENTO!#REF!</f>
        <v>#REF!</v>
      </c>
    </row>
    <row r="858" spans="1:6" ht="15.75" x14ac:dyDescent="0.2">
      <c r="A858" s="94" t="e">
        <f>IF(ORÇAMENTO!#REF!="","",ORÇAMENTO!#REF!)</f>
        <v>#REF!</v>
      </c>
      <c r="B858" s="66" t="e">
        <f>ORÇAMENTO!#REF!</f>
        <v>#REF!</v>
      </c>
      <c r="C858" s="14" t="e">
        <f>ORÇAMENTO!#REF!</f>
        <v>#REF!</v>
      </c>
      <c r="D858" s="13" t="e">
        <f>ORÇAMENTO!#REF!</f>
        <v>#REF!</v>
      </c>
      <c r="E858" s="95"/>
      <c r="F858" s="96" t="e">
        <f>ORÇAMENTO!#REF!</f>
        <v>#REF!</v>
      </c>
    </row>
    <row r="859" spans="1:6" ht="15.75" x14ac:dyDescent="0.2">
      <c r="A859" s="94" t="e">
        <f>IF(ORÇAMENTO!#REF!="","",ORÇAMENTO!#REF!)</f>
        <v>#REF!</v>
      </c>
      <c r="B859" s="66" t="e">
        <f>ORÇAMENTO!#REF!</f>
        <v>#REF!</v>
      </c>
      <c r="C859" s="14" t="e">
        <f>ORÇAMENTO!#REF!</f>
        <v>#REF!</v>
      </c>
      <c r="D859" s="13" t="e">
        <f>ORÇAMENTO!#REF!</f>
        <v>#REF!</v>
      </c>
      <c r="E859" s="95"/>
      <c r="F859" s="96" t="e">
        <f>ORÇAMENTO!#REF!</f>
        <v>#REF!</v>
      </c>
    </row>
    <row r="860" spans="1:6" ht="15.75" x14ac:dyDescent="0.2">
      <c r="A860" s="94" t="e">
        <f>IF(ORÇAMENTO!#REF!="","",ORÇAMENTO!#REF!)</f>
        <v>#REF!</v>
      </c>
      <c r="B860" s="66" t="e">
        <f>ORÇAMENTO!#REF!</f>
        <v>#REF!</v>
      </c>
      <c r="C860" s="14" t="e">
        <f>ORÇAMENTO!#REF!</f>
        <v>#REF!</v>
      </c>
      <c r="D860" s="13" t="e">
        <f>ORÇAMENTO!#REF!</f>
        <v>#REF!</v>
      </c>
      <c r="E860" s="95"/>
      <c r="F860" s="96" t="e">
        <f>ORÇAMENTO!#REF!</f>
        <v>#REF!</v>
      </c>
    </row>
    <row r="861" spans="1:6" ht="15.75" x14ac:dyDescent="0.2">
      <c r="A861" s="94" t="e">
        <f>IF(ORÇAMENTO!#REF!="","",ORÇAMENTO!#REF!)</f>
        <v>#REF!</v>
      </c>
      <c r="B861" s="66" t="e">
        <f>ORÇAMENTO!#REF!</f>
        <v>#REF!</v>
      </c>
      <c r="C861" s="14" t="e">
        <f>ORÇAMENTO!#REF!</f>
        <v>#REF!</v>
      </c>
      <c r="D861" s="13" t="e">
        <f>ORÇAMENTO!#REF!</f>
        <v>#REF!</v>
      </c>
      <c r="E861" s="95"/>
      <c r="F861" s="96" t="e">
        <f>ORÇAMENTO!#REF!</f>
        <v>#REF!</v>
      </c>
    </row>
    <row r="862" spans="1:6" ht="15.75" x14ac:dyDescent="0.2">
      <c r="A862" s="94" t="e">
        <f>IF(ORÇAMENTO!#REF!="","",ORÇAMENTO!#REF!)</f>
        <v>#REF!</v>
      </c>
      <c r="B862" s="66" t="e">
        <f>ORÇAMENTO!#REF!</f>
        <v>#REF!</v>
      </c>
      <c r="C862" s="14" t="e">
        <f>ORÇAMENTO!#REF!</f>
        <v>#REF!</v>
      </c>
      <c r="D862" s="13" t="e">
        <f>ORÇAMENTO!#REF!</f>
        <v>#REF!</v>
      </c>
      <c r="E862" s="95"/>
      <c r="F862" s="96" t="e">
        <f>ORÇAMENTO!#REF!</f>
        <v>#REF!</v>
      </c>
    </row>
    <row r="863" spans="1:6" ht="15.75" x14ac:dyDescent="0.2">
      <c r="A863" s="94" t="e">
        <f>IF(ORÇAMENTO!#REF!="","",ORÇAMENTO!#REF!)</f>
        <v>#REF!</v>
      </c>
      <c r="B863" s="66" t="e">
        <f>ORÇAMENTO!#REF!</f>
        <v>#REF!</v>
      </c>
      <c r="C863" s="14" t="e">
        <f>ORÇAMENTO!#REF!</f>
        <v>#REF!</v>
      </c>
      <c r="D863" s="13" t="e">
        <f>ORÇAMENTO!#REF!</f>
        <v>#REF!</v>
      </c>
      <c r="E863" s="95"/>
      <c r="F863" s="96" t="e">
        <f>ORÇAMENTO!#REF!</f>
        <v>#REF!</v>
      </c>
    </row>
    <row r="864" spans="1:6" ht="15.75" x14ac:dyDescent="0.2">
      <c r="A864" s="94" t="e">
        <f>IF(ORÇAMENTO!#REF!="","",ORÇAMENTO!#REF!)</f>
        <v>#REF!</v>
      </c>
      <c r="B864" s="66" t="e">
        <f>ORÇAMENTO!#REF!</f>
        <v>#REF!</v>
      </c>
      <c r="C864" s="14" t="e">
        <f>ORÇAMENTO!#REF!</f>
        <v>#REF!</v>
      </c>
      <c r="D864" s="13" t="e">
        <f>ORÇAMENTO!#REF!</f>
        <v>#REF!</v>
      </c>
      <c r="E864" s="95"/>
      <c r="F864" s="96" t="e">
        <f>ORÇAMENTO!#REF!</f>
        <v>#REF!</v>
      </c>
    </row>
    <row r="865" spans="1:6" ht="15.75" x14ac:dyDescent="0.2">
      <c r="A865" s="94" t="e">
        <f>IF(ORÇAMENTO!#REF!="","",ORÇAMENTO!#REF!)</f>
        <v>#REF!</v>
      </c>
      <c r="B865" s="66" t="e">
        <f>ORÇAMENTO!#REF!</f>
        <v>#REF!</v>
      </c>
      <c r="C865" s="14" t="e">
        <f>ORÇAMENTO!#REF!</f>
        <v>#REF!</v>
      </c>
      <c r="D865" s="13" t="e">
        <f>ORÇAMENTO!#REF!</f>
        <v>#REF!</v>
      </c>
      <c r="E865" s="95"/>
      <c r="F865" s="96" t="e">
        <f>ORÇAMENTO!#REF!</f>
        <v>#REF!</v>
      </c>
    </row>
    <row r="866" spans="1:6" ht="15.75" x14ac:dyDescent="0.2">
      <c r="A866" s="94" t="e">
        <f>IF(ORÇAMENTO!#REF!="","",ORÇAMENTO!#REF!)</f>
        <v>#REF!</v>
      </c>
      <c r="B866" s="66" t="e">
        <f>ORÇAMENTO!#REF!</f>
        <v>#REF!</v>
      </c>
      <c r="C866" s="14" t="e">
        <f>ORÇAMENTO!#REF!</f>
        <v>#REF!</v>
      </c>
      <c r="D866" s="13" t="e">
        <f>ORÇAMENTO!#REF!</f>
        <v>#REF!</v>
      </c>
      <c r="E866" s="95"/>
      <c r="F866" s="96" t="e">
        <f>ORÇAMENTO!#REF!</f>
        <v>#REF!</v>
      </c>
    </row>
    <row r="867" spans="1:6" ht="15.75" x14ac:dyDescent="0.2">
      <c r="A867" s="94" t="e">
        <f>IF(ORÇAMENTO!#REF!="","",ORÇAMENTO!#REF!)</f>
        <v>#REF!</v>
      </c>
      <c r="B867" s="66" t="e">
        <f>ORÇAMENTO!#REF!</f>
        <v>#REF!</v>
      </c>
      <c r="C867" s="14" t="e">
        <f>ORÇAMENTO!#REF!</f>
        <v>#REF!</v>
      </c>
      <c r="D867" s="13" t="e">
        <f>ORÇAMENTO!#REF!</f>
        <v>#REF!</v>
      </c>
      <c r="E867" s="95"/>
      <c r="F867" s="96" t="e">
        <f>ORÇAMENTO!#REF!</f>
        <v>#REF!</v>
      </c>
    </row>
    <row r="868" spans="1:6" ht="15.75" x14ac:dyDescent="0.2">
      <c r="A868" s="94" t="e">
        <f>IF(ORÇAMENTO!#REF!="","",ORÇAMENTO!#REF!)</f>
        <v>#REF!</v>
      </c>
      <c r="B868" s="66" t="e">
        <f>ORÇAMENTO!#REF!</f>
        <v>#REF!</v>
      </c>
      <c r="C868" s="14" t="e">
        <f>ORÇAMENTO!#REF!</f>
        <v>#REF!</v>
      </c>
      <c r="D868" s="13" t="e">
        <f>ORÇAMENTO!#REF!</f>
        <v>#REF!</v>
      </c>
      <c r="E868" s="95"/>
      <c r="F868" s="96" t="e">
        <f>ORÇAMENTO!#REF!</f>
        <v>#REF!</v>
      </c>
    </row>
    <row r="869" spans="1:6" ht="15.75" x14ac:dyDescent="0.2">
      <c r="A869" s="94" t="e">
        <f>IF(ORÇAMENTO!#REF!="","",ORÇAMENTO!#REF!)</f>
        <v>#REF!</v>
      </c>
      <c r="B869" s="66" t="e">
        <f>ORÇAMENTO!#REF!</f>
        <v>#REF!</v>
      </c>
      <c r="C869" s="14" t="e">
        <f>ORÇAMENTO!#REF!</f>
        <v>#REF!</v>
      </c>
      <c r="D869" s="13" t="e">
        <f>ORÇAMENTO!#REF!</f>
        <v>#REF!</v>
      </c>
      <c r="E869" s="95"/>
      <c r="F869" s="96" t="e">
        <f>ORÇAMENTO!#REF!</f>
        <v>#REF!</v>
      </c>
    </row>
    <row r="870" spans="1:6" ht="15.75" x14ac:dyDescent="0.2">
      <c r="A870" s="94" t="e">
        <f>IF(ORÇAMENTO!#REF!="","",ORÇAMENTO!#REF!)</f>
        <v>#REF!</v>
      </c>
      <c r="B870" s="66" t="e">
        <f>ORÇAMENTO!#REF!</f>
        <v>#REF!</v>
      </c>
      <c r="C870" s="14" t="e">
        <f>ORÇAMENTO!#REF!</f>
        <v>#REF!</v>
      </c>
      <c r="D870" s="13" t="e">
        <f>ORÇAMENTO!#REF!</f>
        <v>#REF!</v>
      </c>
      <c r="E870" s="95"/>
      <c r="F870" s="96" t="e">
        <f>ORÇAMENTO!#REF!</f>
        <v>#REF!</v>
      </c>
    </row>
    <row r="871" spans="1:6" ht="15.75" x14ac:dyDescent="0.2">
      <c r="A871" s="94" t="e">
        <f>IF(ORÇAMENTO!#REF!="","",ORÇAMENTO!#REF!)</f>
        <v>#REF!</v>
      </c>
      <c r="B871" s="66" t="e">
        <f>ORÇAMENTO!#REF!</f>
        <v>#REF!</v>
      </c>
      <c r="C871" s="14" t="e">
        <f>ORÇAMENTO!#REF!</f>
        <v>#REF!</v>
      </c>
      <c r="D871" s="13" t="e">
        <f>ORÇAMENTO!#REF!</f>
        <v>#REF!</v>
      </c>
      <c r="E871" s="95"/>
      <c r="F871" s="96" t="e">
        <f>ORÇAMENTO!#REF!</f>
        <v>#REF!</v>
      </c>
    </row>
    <row r="872" spans="1:6" ht="15.75" x14ac:dyDescent="0.2">
      <c r="A872" s="94" t="e">
        <f>IF(ORÇAMENTO!#REF!="","",ORÇAMENTO!#REF!)</f>
        <v>#REF!</v>
      </c>
      <c r="B872" s="66" t="e">
        <f>ORÇAMENTO!#REF!</f>
        <v>#REF!</v>
      </c>
      <c r="C872" s="14" t="e">
        <f>ORÇAMENTO!#REF!</f>
        <v>#REF!</v>
      </c>
      <c r="D872" s="13" t="e">
        <f>ORÇAMENTO!#REF!</f>
        <v>#REF!</v>
      </c>
      <c r="E872" s="95"/>
      <c r="F872" s="96" t="e">
        <f>ORÇAMENTO!#REF!</f>
        <v>#REF!</v>
      </c>
    </row>
    <row r="873" spans="1:6" ht="15.75" x14ac:dyDescent="0.2">
      <c r="A873" s="94" t="e">
        <f>IF(ORÇAMENTO!#REF!="","",ORÇAMENTO!#REF!)</f>
        <v>#REF!</v>
      </c>
      <c r="B873" s="66" t="e">
        <f>ORÇAMENTO!#REF!</f>
        <v>#REF!</v>
      </c>
      <c r="C873" s="14" t="e">
        <f>ORÇAMENTO!#REF!</f>
        <v>#REF!</v>
      </c>
      <c r="D873" s="13" t="e">
        <f>ORÇAMENTO!#REF!</f>
        <v>#REF!</v>
      </c>
      <c r="E873" s="95"/>
      <c r="F873" s="96" t="e">
        <f>ORÇAMENTO!#REF!</f>
        <v>#REF!</v>
      </c>
    </row>
    <row r="874" spans="1:6" ht="15.75" x14ac:dyDescent="0.2">
      <c r="A874" s="94" t="e">
        <f>IF(ORÇAMENTO!#REF!="","",ORÇAMENTO!#REF!)</f>
        <v>#REF!</v>
      </c>
      <c r="B874" s="66" t="e">
        <f>ORÇAMENTO!#REF!</f>
        <v>#REF!</v>
      </c>
      <c r="C874" s="14" t="e">
        <f>ORÇAMENTO!#REF!</f>
        <v>#REF!</v>
      </c>
      <c r="D874" s="13" t="e">
        <f>ORÇAMENTO!#REF!</f>
        <v>#REF!</v>
      </c>
      <c r="E874" s="95"/>
      <c r="F874" s="96" t="e">
        <f>ORÇAMENTO!#REF!</f>
        <v>#REF!</v>
      </c>
    </row>
    <row r="875" spans="1:6" ht="15.75" x14ac:dyDescent="0.2">
      <c r="A875" s="94" t="e">
        <f>IF(ORÇAMENTO!#REF!="","",ORÇAMENTO!#REF!)</f>
        <v>#REF!</v>
      </c>
      <c r="B875" s="66" t="e">
        <f>ORÇAMENTO!#REF!</f>
        <v>#REF!</v>
      </c>
      <c r="C875" s="14" t="e">
        <f>ORÇAMENTO!#REF!</f>
        <v>#REF!</v>
      </c>
      <c r="D875" s="13" t="e">
        <f>ORÇAMENTO!#REF!</f>
        <v>#REF!</v>
      </c>
      <c r="E875" s="95"/>
      <c r="F875" s="96" t="e">
        <f>ORÇAMENTO!#REF!</f>
        <v>#REF!</v>
      </c>
    </row>
    <row r="876" spans="1:6" ht="15.75" x14ac:dyDescent="0.2">
      <c r="A876" s="94" t="e">
        <f>IF(ORÇAMENTO!#REF!="","",ORÇAMENTO!#REF!)</f>
        <v>#REF!</v>
      </c>
      <c r="B876" s="66" t="e">
        <f>ORÇAMENTO!#REF!</f>
        <v>#REF!</v>
      </c>
      <c r="C876" s="14" t="e">
        <f>ORÇAMENTO!#REF!</f>
        <v>#REF!</v>
      </c>
      <c r="D876" s="13" t="e">
        <f>ORÇAMENTO!#REF!</f>
        <v>#REF!</v>
      </c>
      <c r="E876" s="95"/>
      <c r="F876" s="96" t="e">
        <f>ORÇAMENTO!#REF!</f>
        <v>#REF!</v>
      </c>
    </row>
    <row r="877" spans="1:6" ht="15.75" x14ac:dyDescent="0.2">
      <c r="A877" s="94" t="e">
        <f>IF(ORÇAMENTO!#REF!="","",ORÇAMENTO!#REF!)</f>
        <v>#REF!</v>
      </c>
      <c r="B877" s="66" t="e">
        <f>ORÇAMENTO!#REF!</f>
        <v>#REF!</v>
      </c>
      <c r="C877" s="14" t="e">
        <f>ORÇAMENTO!#REF!</f>
        <v>#REF!</v>
      </c>
      <c r="D877" s="13" t="e">
        <f>ORÇAMENTO!#REF!</f>
        <v>#REF!</v>
      </c>
      <c r="E877" s="95"/>
      <c r="F877" s="96" t="e">
        <f>ORÇAMENTO!#REF!</f>
        <v>#REF!</v>
      </c>
    </row>
    <row r="878" spans="1:6" ht="15.75" x14ac:dyDescent="0.2">
      <c r="A878" s="94" t="e">
        <f>IF(ORÇAMENTO!#REF!="","",ORÇAMENTO!#REF!)</f>
        <v>#REF!</v>
      </c>
      <c r="B878" s="66" t="e">
        <f>ORÇAMENTO!#REF!</f>
        <v>#REF!</v>
      </c>
      <c r="C878" s="14" t="e">
        <f>ORÇAMENTO!#REF!</f>
        <v>#REF!</v>
      </c>
      <c r="D878" s="13" t="e">
        <f>ORÇAMENTO!#REF!</f>
        <v>#REF!</v>
      </c>
      <c r="E878" s="95"/>
      <c r="F878" s="96" t="e">
        <f>ORÇAMENTO!#REF!</f>
        <v>#REF!</v>
      </c>
    </row>
    <row r="879" spans="1:6" ht="15.75" x14ac:dyDescent="0.2">
      <c r="A879" s="94" t="e">
        <f>IF(ORÇAMENTO!#REF!="","",ORÇAMENTO!#REF!)</f>
        <v>#REF!</v>
      </c>
      <c r="B879" s="66" t="e">
        <f>ORÇAMENTO!#REF!</f>
        <v>#REF!</v>
      </c>
      <c r="C879" s="14" t="e">
        <f>ORÇAMENTO!#REF!</f>
        <v>#REF!</v>
      </c>
      <c r="D879" s="13" t="e">
        <f>ORÇAMENTO!#REF!</f>
        <v>#REF!</v>
      </c>
      <c r="E879" s="95"/>
      <c r="F879" s="96" t="e">
        <f>ORÇAMENTO!#REF!</f>
        <v>#REF!</v>
      </c>
    </row>
    <row r="880" spans="1:6" ht="15.75" x14ac:dyDescent="0.2">
      <c r="A880" s="94" t="e">
        <f>IF(ORÇAMENTO!#REF!="","",ORÇAMENTO!#REF!)</f>
        <v>#REF!</v>
      </c>
      <c r="B880" s="66" t="e">
        <f>ORÇAMENTO!#REF!</f>
        <v>#REF!</v>
      </c>
      <c r="C880" s="14" t="e">
        <f>ORÇAMENTO!#REF!</f>
        <v>#REF!</v>
      </c>
      <c r="D880" s="13" t="e">
        <f>ORÇAMENTO!#REF!</f>
        <v>#REF!</v>
      </c>
      <c r="E880" s="95"/>
      <c r="F880" s="96" t="e">
        <f>ORÇAMENTO!#REF!</f>
        <v>#REF!</v>
      </c>
    </row>
    <row r="881" spans="1:6" ht="15.75" x14ac:dyDescent="0.2">
      <c r="A881" s="94" t="e">
        <f>IF(ORÇAMENTO!#REF!="","",ORÇAMENTO!#REF!)</f>
        <v>#REF!</v>
      </c>
      <c r="B881" s="66" t="e">
        <f>ORÇAMENTO!#REF!</f>
        <v>#REF!</v>
      </c>
      <c r="C881" s="14" t="e">
        <f>ORÇAMENTO!#REF!</f>
        <v>#REF!</v>
      </c>
      <c r="D881" s="13" t="e">
        <f>ORÇAMENTO!#REF!</f>
        <v>#REF!</v>
      </c>
      <c r="E881" s="95"/>
      <c r="F881" s="96" t="e">
        <f>ORÇAMENTO!#REF!</f>
        <v>#REF!</v>
      </c>
    </row>
    <row r="882" spans="1:6" ht="15.75" x14ac:dyDescent="0.2">
      <c r="A882" s="94" t="e">
        <f>IF(ORÇAMENTO!#REF!="","",ORÇAMENTO!#REF!)</f>
        <v>#REF!</v>
      </c>
      <c r="B882" s="66" t="e">
        <f>ORÇAMENTO!#REF!</f>
        <v>#REF!</v>
      </c>
      <c r="C882" s="14" t="e">
        <f>ORÇAMENTO!#REF!</f>
        <v>#REF!</v>
      </c>
      <c r="D882" s="13" t="e">
        <f>ORÇAMENTO!#REF!</f>
        <v>#REF!</v>
      </c>
      <c r="E882" s="95"/>
      <c r="F882" s="96" t="e">
        <f>ORÇAMENTO!#REF!</f>
        <v>#REF!</v>
      </c>
    </row>
    <row r="883" spans="1:6" ht="15.75" x14ac:dyDescent="0.2">
      <c r="A883" s="94" t="e">
        <f>IF(ORÇAMENTO!#REF!="","",ORÇAMENTO!#REF!)</f>
        <v>#REF!</v>
      </c>
      <c r="B883" s="66" t="e">
        <f>ORÇAMENTO!#REF!</f>
        <v>#REF!</v>
      </c>
      <c r="C883" s="14" t="e">
        <f>ORÇAMENTO!#REF!</f>
        <v>#REF!</v>
      </c>
      <c r="D883" s="13" t="e">
        <f>ORÇAMENTO!#REF!</f>
        <v>#REF!</v>
      </c>
      <c r="E883" s="95"/>
      <c r="F883" s="96" t="e">
        <f>ORÇAMENTO!#REF!</f>
        <v>#REF!</v>
      </c>
    </row>
    <row r="884" spans="1:6" ht="15.75" x14ac:dyDescent="0.2">
      <c r="A884" s="94" t="e">
        <f>IF(ORÇAMENTO!#REF!="","",ORÇAMENTO!#REF!)</f>
        <v>#REF!</v>
      </c>
      <c r="B884" s="66" t="e">
        <f>ORÇAMENTO!#REF!</f>
        <v>#REF!</v>
      </c>
      <c r="C884" s="14" t="e">
        <f>ORÇAMENTO!#REF!</f>
        <v>#REF!</v>
      </c>
      <c r="D884" s="13" t="e">
        <f>ORÇAMENTO!#REF!</f>
        <v>#REF!</v>
      </c>
      <c r="E884" s="95"/>
      <c r="F884" s="96" t="e">
        <f>ORÇAMENTO!#REF!</f>
        <v>#REF!</v>
      </c>
    </row>
    <row r="885" spans="1:6" ht="15.75" x14ac:dyDescent="0.2">
      <c r="A885" s="94" t="e">
        <f>IF(ORÇAMENTO!#REF!="","",ORÇAMENTO!#REF!)</f>
        <v>#REF!</v>
      </c>
      <c r="B885" s="66" t="e">
        <f>ORÇAMENTO!#REF!</f>
        <v>#REF!</v>
      </c>
      <c r="C885" s="14" t="e">
        <f>ORÇAMENTO!#REF!</f>
        <v>#REF!</v>
      </c>
      <c r="D885" s="13" t="e">
        <f>ORÇAMENTO!#REF!</f>
        <v>#REF!</v>
      </c>
      <c r="E885" s="95"/>
      <c r="F885" s="96" t="e">
        <f>ORÇAMENTO!#REF!</f>
        <v>#REF!</v>
      </c>
    </row>
    <row r="886" spans="1:6" ht="15.75" x14ac:dyDescent="0.2">
      <c r="A886" s="94" t="e">
        <f>IF(ORÇAMENTO!#REF!="","",ORÇAMENTO!#REF!)</f>
        <v>#REF!</v>
      </c>
      <c r="B886" s="66" t="e">
        <f>ORÇAMENTO!#REF!</f>
        <v>#REF!</v>
      </c>
      <c r="C886" s="14" t="e">
        <f>ORÇAMENTO!#REF!</f>
        <v>#REF!</v>
      </c>
      <c r="D886" s="13" t="e">
        <f>ORÇAMENTO!#REF!</f>
        <v>#REF!</v>
      </c>
      <c r="E886" s="95"/>
      <c r="F886" s="96" t="e">
        <f>ORÇAMENTO!#REF!</f>
        <v>#REF!</v>
      </c>
    </row>
    <row r="887" spans="1:6" ht="15.75" x14ac:dyDescent="0.2">
      <c r="A887" s="94" t="e">
        <f>IF(ORÇAMENTO!#REF!="","",ORÇAMENTO!#REF!)</f>
        <v>#REF!</v>
      </c>
      <c r="B887" s="66" t="e">
        <f>ORÇAMENTO!#REF!</f>
        <v>#REF!</v>
      </c>
      <c r="C887" s="14" t="e">
        <f>ORÇAMENTO!#REF!</f>
        <v>#REF!</v>
      </c>
      <c r="D887" s="13" t="e">
        <f>ORÇAMENTO!#REF!</f>
        <v>#REF!</v>
      </c>
      <c r="E887" s="95"/>
      <c r="F887" s="96" t="e">
        <f>ORÇAMENTO!#REF!</f>
        <v>#REF!</v>
      </c>
    </row>
    <row r="888" spans="1:6" ht="15.75" x14ac:dyDescent="0.2">
      <c r="A888" s="94" t="e">
        <f>IF(ORÇAMENTO!#REF!="","",ORÇAMENTO!#REF!)</f>
        <v>#REF!</v>
      </c>
      <c r="B888" s="66" t="e">
        <f>ORÇAMENTO!#REF!</f>
        <v>#REF!</v>
      </c>
      <c r="C888" s="14" t="e">
        <f>ORÇAMENTO!#REF!</f>
        <v>#REF!</v>
      </c>
      <c r="D888" s="13" t="e">
        <f>ORÇAMENTO!#REF!</f>
        <v>#REF!</v>
      </c>
      <c r="E888" s="95"/>
      <c r="F888" s="96" t="e">
        <f>ORÇAMENTO!#REF!</f>
        <v>#REF!</v>
      </c>
    </row>
    <row r="889" spans="1:6" ht="15.75" x14ac:dyDescent="0.2">
      <c r="A889" s="94" t="e">
        <f>IF(ORÇAMENTO!#REF!="","",ORÇAMENTO!#REF!)</f>
        <v>#REF!</v>
      </c>
      <c r="B889" s="66" t="e">
        <f>ORÇAMENTO!#REF!</f>
        <v>#REF!</v>
      </c>
      <c r="C889" s="14" t="e">
        <f>ORÇAMENTO!#REF!</f>
        <v>#REF!</v>
      </c>
      <c r="D889" s="13" t="e">
        <f>ORÇAMENTO!#REF!</f>
        <v>#REF!</v>
      </c>
      <c r="E889" s="95"/>
      <c r="F889" s="96" t="e">
        <f>ORÇAMENTO!#REF!</f>
        <v>#REF!</v>
      </c>
    </row>
    <row r="890" spans="1:6" ht="15.75" x14ac:dyDescent="0.2">
      <c r="A890" s="94" t="e">
        <f>IF(ORÇAMENTO!#REF!="","",ORÇAMENTO!#REF!)</f>
        <v>#REF!</v>
      </c>
      <c r="B890" s="66" t="e">
        <f>ORÇAMENTO!#REF!</f>
        <v>#REF!</v>
      </c>
      <c r="C890" s="14" t="e">
        <f>ORÇAMENTO!#REF!</f>
        <v>#REF!</v>
      </c>
      <c r="D890" s="13" t="e">
        <f>ORÇAMENTO!#REF!</f>
        <v>#REF!</v>
      </c>
      <c r="E890" s="95"/>
      <c r="F890" s="96" t="e">
        <f>ORÇAMENTO!#REF!</f>
        <v>#REF!</v>
      </c>
    </row>
    <row r="891" spans="1:6" ht="15.75" x14ac:dyDescent="0.2">
      <c r="A891" s="94" t="e">
        <f>IF(ORÇAMENTO!#REF!="","",ORÇAMENTO!#REF!)</f>
        <v>#REF!</v>
      </c>
      <c r="B891" s="66" t="e">
        <f>ORÇAMENTO!#REF!</f>
        <v>#REF!</v>
      </c>
      <c r="C891" s="14" t="e">
        <f>ORÇAMENTO!#REF!</f>
        <v>#REF!</v>
      </c>
      <c r="D891" s="13" t="e">
        <f>ORÇAMENTO!#REF!</f>
        <v>#REF!</v>
      </c>
      <c r="E891" s="95"/>
      <c r="F891" s="96" t="e">
        <f>ORÇAMENTO!#REF!</f>
        <v>#REF!</v>
      </c>
    </row>
    <row r="892" spans="1:6" ht="15.75" x14ac:dyDescent="0.2">
      <c r="A892" s="94" t="e">
        <f>IF(ORÇAMENTO!#REF!="","",ORÇAMENTO!#REF!)</f>
        <v>#REF!</v>
      </c>
      <c r="B892" s="66" t="e">
        <f>ORÇAMENTO!#REF!</f>
        <v>#REF!</v>
      </c>
      <c r="C892" s="14" t="e">
        <f>ORÇAMENTO!#REF!</f>
        <v>#REF!</v>
      </c>
      <c r="D892" s="13" t="e">
        <f>ORÇAMENTO!#REF!</f>
        <v>#REF!</v>
      </c>
      <c r="E892" s="95"/>
      <c r="F892" s="96" t="e">
        <f>ORÇAMENTO!#REF!</f>
        <v>#REF!</v>
      </c>
    </row>
    <row r="893" spans="1:6" ht="15.75" x14ac:dyDescent="0.2">
      <c r="A893" s="94" t="e">
        <f>IF(ORÇAMENTO!#REF!="","",ORÇAMENTO!#REF!)</f>
        <v>#REF!</v>
      </c>
      <c r="B893" s="66" t="e">
        <f>ORÇAMENTO!#REF!</f>
        <v>#REF!</v>
      </c>
      <c r="C893" s="14" t="e">
        <f>ORÇAMENTO!#REF!</f>
        <v>#REF!</v>
      </c>
      <c r="D893" s="13" t="e">
        <f>ORÇAMENTO!#REF!</f>
        <v>#REF!</v>
      </c>
      <c r="E893" s="95"/>
      <c r="F893" s="96" t="e">
        <f>ORÇAMENTO!#REF!</f>
        <v>#REF!</v>
      </c>
    </row>
    <row r="894" spans="1:6" ht="15.75" x14ac:dyDescent="0.2">
      <c r="A894" s="94" t="e">
        <f>IF(ORÇAMENTO!#REF!="","",ORÇAMENTO!#REF!)</f>
        <v>#REF!</v>
      </c>
      <c r="B894" s="66" t="e">
        <f>ORÇAMENTO!#REF!</f>
        <v>#REF!</v>
      </c>
      <c r="C894" s="14" t="e">
        <f>ORÇAMENTO!#REF!</f>
        <v>#REF!</v>
      </c>
      <c r="D894" s="13" t="e">
        <f>ORÇAMENTO!#REF!</f>
        <v>#REF!</v>
      </c>
      <c r="E894" s="95"/>
      <c r="F894" s="96" t="e">
        <f>ORÇAMENTO!#REF!</f>
        <v>#REF!</v>
      </c>
    </row>
    <row r="895" spans="1:6" ht="15.75" x14ac:dyDescent="0.2">
      <c r="A895" s="94" t="e">
        <f>IF(ORÇAMENTO!#REF!="","",ORÇAMENTO!#REF!)</f>
        <v>#REF!</v>
      </c>
      <c r="B895" s="66" t="e">
        <f>ORÇAMENTO!#REF!</f>
        <v>#REF!</v>
      </c>
      <c r="C895" s="14" t="e">
        <f>ORÇAMENTO!#REF!</f>
        <v>#REF!</v>
      </c>
      <c r="D895" s="13" t="e">
        <f>ORÇAMENTO!#REF!</f>
        <v>#REF!</v>
      </c>
      <c r="E895" s="95"/>
      <c r="F895" s="96" t="e">
        <f>ORÇAMENTO!#REF!</f>
        <v>#REF!</v>
      </c>
    </row>
    <row r="896" spans="1:6" ht="15.75" x14ac:dyDescent="0.2">
      <c r="A896" s="94" t="e">
        <f>IF(ORÇAMENTO!#REF!="","",ORÇAMENTO!#REF!)</f>
        <v>#REF!</v>
      </c>
      <c r="B896" s="66" t="e">
        <f>ORÇAMENTO!#REF!</f>
        <v>#REF!</v>
      </c>
      <c r="C896" s="14" t="e">
        <f>ORÇAMENTO!#REF!</f>
        <v>#REF!</v>
      </c>
      <c r="D896" s="13" t="e">
        <f>ORÇAMENTO!#REF!</f>
        <v>#REF!</v>
      </c>
      <c r="E896" s="95"/>
      <c r="F896" s="96" t="e">
        <f>ORÇAMENTO!#REF!</f>
        <v>#REF!</v>
      </c>
    </row>
    <row r="897" spans="1:6" ht="15.75" x14ac:dyDescent="0.2">
      <c r="A897" s="94" t="e">
        <f>IF(ORÇAMENTO!#REF!="","",ORÇAMENTO!#REF!)</f>
        <v>#REF!</v>
      </c>
      <c r="B897" s="66" t="e">
        <f>ORÇAMENTO!#REF!</f>
        <v>#REF!</v>
      </c>
      <c r="C897" s="14" t="e">
        <f>ORÇAMENTO!#REF!</f>
        <v>#REF!</v>
      </c>
      <c r="D897" s="13" t="e">
        <f>ORÇAMENTO!#REF!</f>
        <v>#REF!</v>
      </c>
      <c r="E897" s="95"/>
      <c r="F897" s="96" t="e">
        <f>ORÇAMENTO!#REF!</f>
        <v>#REF!</v>
      </c>
    </row>
    <row r="898" spans="1:6" ht="15.75" x14ac:dyDescent="0.2">
      <c r="A898" s="94" t="e">
        <f>IF(ORÇAMENTO!#REF!="","",ORÇAMENTO!#REF!)</f>
        <v>#REF!</v>
      </c>
      <c r="B898" s="66" t="e">
        <f>ORÇAMENTO!#REF!</f>
        <v>#REF!</v>
      </c>
      <c r="C898" s="14" t="e">
        <f>ORÇAMENTO!#REF!</f>
        <v>#REF!</v>
      </c>
      <c r="D898" s="13" t="e">
        <f>ORÇAMENTO!#REF!</f>
        <v>#REF!</v>
      </c>
      <c r="E898" s="95"/>
      <c r="F898" s="96" t="e">
        <f>ORÇAMENTO!#REF!</f>
        <v>#REF!</v>
      </c>
    </row>
    <row r="899" spans="1:6" ht="15.75" x14ac:dyDescent="0.2">
      <c r="A899" s="94" t="e">
        <f>IF(ORÇAMENTO!#REF!="","",ORÇAMENTO!#REF!)</f>
        <v>#REF!</v>
      </c>
      <c r="B899" s="66" t="e">
        <f>ORÇAMENTO!#REF!</f>
        <v>#REF!</v>
      </c>
      <c r="C899" s="14" t="e">
        <f>ORÇAMENTO!#REF!</f>
        <v>#REF!</v>
      </c>
      <c r="D899" s="13" t="e">
        <f>ORÇAMENTO!#REF!</f>
        <v>#REF!</v>
      </c>
      <c r="E899" s="95"/>
      <c r="F899" s="96" t="e">
        <f>ORÇAMENTO!#REF!</f>
        <v>#REF!</v>
      </c>
    </row>
    <row r="900" spans="1:6" ht="15.75" x14ac:dyDescent="0.2">
      <c r="A900" s="94" t="e">
        <f>IF(ORÇAMENTO!#REF!="","",ORÇAMENTO!#REF!)</f>
        <v>#REF!</v>
      </c>
      <c r="B900" s="66" t="e">
        <f>ORÇAMENTO!#REF!</f>
        <v>#REF!</v>
      </c>
      <c r="C900" s="14" t="e">
        <f>ORÇAMENTO!#REF!</f>
        <v>#REF!</v>
      </c>
      <c r="D900" s="13" t="e">
        <f>ORÇAMENTO!#REF!</f>
        <v>#REF!</v>
      </c>
      <c r="E900" s="95"/>
      <c r="F900" s="96" t="e">
        <f>ORÇAMENTO!#REF!</f>
        <v>#REF!</v>
      </c>
    </row>
    <row r="901" spans="1:6" ht="15.75" x14ac:dyDescent="0.2">
      <c r="A901" s="94" t="e">
        <f>IF(ORÇAMENTO!#REF!="","",ORÇAMENTO!#REF!)</f>
        <v>#REF!</v>
      </c>
      <c r="B901" s="66" t="e">
        <f>ORÇAMENTO!#REF!</f>
        <v>#REF!</v>
      </c>
      <c r="C901" s="14" t="e">
        <f>ORÇAMENTO!#REF!</f>
        <v>#REF!</v>
      </c>
      <c r="D901" s="13" t="e">
        <f>ORÇAMENTO!#REF!</f>
        <v>#REF!</v>
      </c>
      <c r="E901" s="95"/>
      <c r="F901" s="96" t="e">
        <f>ORÇAMENTO!#REF!</f>
        <v>#REF!</v>
      </c>
    </row>
    <row r="902" spans="1:6" ht="15.75" x14ac:dyDescent="0.2">
      <c r="A902" s="94" t="e">
        <f>IF(ORÇAMENTO!#REF!="","",ORÇAMENTO!#REF!)</f>
        <v>#REF!</v>
      </c>
      <c r="B902" s="66" t="e">
        <f>ORÇAMENTO!#REF!</f>
        <v>#REF!</v>
      </c>
      <c r="C902" s="14" t="e">
        <f>ORÇAMENTO!#REF!</f>
        <v>#REF!</v>
      </c>
      <c r="D902" s="13" t="e">
        <f>ORÇAMENTO!#REF!</f>
        <v>#REF!</v>
      </c>
      <c r="E902" s="95"/>
      <c r="F902" s="96" t="e">
        <f>ORÇAMENTO!#REF!</f>
        <v>#REF!</v>
      </c>
    </row>
    <row r="903" spans="1:6" ht="5.0999999999999996" customHeight="1" x14ac:dyDescent="0.2">
      <c r="A903" s="23"/>
      <c r="B903" s="24"/>
      <c r="C903" s="20"/>
      <c r="D903" s="19"/>
      <c r="E903" s="21"/>
      <c r="F903" s="22"/>
    </row>
    <row r="904" spans="1:6" ht="5.0999999999999996" customHeight="1" x14ac:dyDescent="0.2">
      <c r="A904" s="64"/>
      <c r="B904" s="65"/>
      <c r="C904" s="17"/>
      <c r="D904" s="16"/>
      <c r="E904" s="4"/>
      <c r="F904" s="37"/>
    </row>
    <row r="905" spans="1:6" ht="5.0999999999999996" customHeight="1" x14ac:dyDescent="0.2">
      <c r="A905" s="36"/>
      <c r="B905" s="16"/>
      <c r="C905" s="17"/>
      <c r="D905" s="16"/>
      <c r="E905" s="4"/>
      <c r="F905" s="37"/>
    </row>
    <row r="906" spans="1:6" ht="15.75" x14ac:dyDescent="0.2">
      <c r="A906" s="88">
        <f>ORÇAMENTO!A184</f>
        <v>13</v>
      </c>
      <c r="B906" s="89"/>
      <c r="C906" s="90" t="str">
        <f>ORÇAMENTO!C184</f>
        <v>INSTALAÇÕES ELÉTRICAS</v>
      </c>
      <c r="D906" s="91"/>
      <c r="E906" s="92"/>
      <c r="F906" s="93"/>
    </row>
    <row r="907" spans="1:6" ht="15.75" x14ac:dyDescent="0.2">
      <c r="A907" s="94" t="e">
        <f>IF(ORÇAMENTO!#REF!="","",ORÇAMENTO!#REF!)</f>
        <v>#REF!</v>
      </c>
      <c r="B907" s="66" t="e">
        <f>ORÇAMENTO!#REF!</f>
        <v>#REF!</v>
      </c>
      <c r="C907" s="14" t="e">
        <f>ORÇAMENTO!#REF!</f>
        <v>#REF!</v>
      </c>
      <c r="D907" s="13" t="e">
        <f>ORÇAMENTO!#REF!</f>
        <v>#REF!</v>
      </c>
      <c r="E907" s="95"/>
      <c r="F907" s="96" t="e">
        <f>ORÇAMENTO!#REF!</f>
        <v>#REF!</v>
      </c>
    </row>
    <row r="908" spans="1:6" ht="15.75" x14ac:dyDescent="0.2">
      <c r="A908" s="94" t="e">
        <f>IF(ORÇAMENTO!#REF!="","",ORÇAMENTO!#REF!)</f>
        <v>#REF!</v>
      </c>
      <c r="B908" s="66" t="e">
        <f>ORÇAMENTO!#REF!</f>
        <v>#REF!</v>
      </c>
      <c r="C908" s="14" t="e">
        <f>ORÇAMENTO!#REF!</f>
        <v>#REF!</v>
      </c>
      <c r="D908" s="13" t="e">
        <f>ORÇAMENTO!#REF!</f>
        <v>#REF!</v>
      </c>
      <c r="E908" s="95"/>
      <c r="F908" s="96" t="e">
        <f>ORÇAMENTO!#REF!</f>
        <v>#REF!</v>
      </c>
    </row>
    <row r="909" spans="1:6" ht="15.75" x14ac:dyDescent="0.2">
      <c r="A909" s="94" t="e">
        <f>IF(ORÇAMENTO!#REF!="","",ORÇAMENTO!#REF!)</f>
        <v>#REF!</v>
      </c>
      <c r="B909" s="66" t="e">
        <f>ORÇAMENTO!#REF!</f>
        <v>#REF!</v>
      </c>
      <c r="C909" s="14" t="e">
        <f>ORÇAMENTO!#REF!</f>
        <v>#REF!</v>
      </c>
      <c r="D909" s="13" t="e">
        <f>ORÇAMENTO!#REF!</f>
        <v>#REF!</v>
      </c>
      <c r="E909" s="95"/>
      <c r="F909" s="96" t="e">
        <f>ORÇAMENTO!#REF!</f>
        <v>#REF!</v>
      </c>
    </row>
    <row r="910" spans="1:6" ht="15.75" x14ac:dyDescent="0.2">
      <c r="A910" s="94" t="e">
        <f>IF(ORÇAMENTO!#REF!="","",ORÇAMENTO!#REF!)</f>
        <v>#REF!</v>
      </c>
      <c r="B910" s="66" t="e">
        <f>ORÇAMENTO!#REF!</f>
        <v>#REF!</v>
      </c>
      <c r="C910" s="14" t="e">
        <f>ORÇAMENTO!#REF!</f>
        <v>#REF!</v>
      </c>
      <c r="D910" s="13" t="e">
        <f>ORÇAMENTO!#REF!</f>
        <v>#REF!</v>
      </c>
      <c r="E910" s="95"/>
      <c r="F910" s="96" t="e">
        <f>ORÇAMENTO!#REF!</f>
        <v>#REF!</v>
      </c>
    </row>
    <row r="911" spans="1:6" ht="15.75" x14ac:dyDescent="0.2">
      <c r="A911" s="94" t="e">
        <f>IF(ORÇAMENTO!#REF!="","",ORÇAMENTO!#REF!)</f>
        <v>#REF!</v>
      </c>
      <c r="B911" s="66" t="e">
        <f>ORÇAMENTO!#REF!</f>
        <v>#REF!</v>
      </c>
      <c r="C911" s="14" t="e">
        <f>ORÇAMENTO!#REF!</f>
        <v>#REF!</v>
      </c>
      <c r="D911" s="13" t="e">
        <f>ORÇAMENTO!#REF!</f>
        <v>#REF!</v>
      </c>
      <c r="E911" s="95"/>
      <c r="F911" s="96" t="e">
        <f>ORÇAMENTO!#REF!</f>
        <v>#REF!</v>
      </c>
    </row>
    <row r="912" spans="1:6" ht="15.75" x14ac:dyDescent="0.2">
      <c r="A912" s="94" t="e">
        <f>IF(ORÇAMENTO!#REF!="","",ORÇAMENTO!#REF!)</f>
        <v>#REF!</v>
      </c>
      <c r="B912" s="66" t="e">
        <f>ORÇAMENTO!#REF!</f>
        <v>#REF!</v>
      </c>
      <c r="C912" s="14" t="e">
        <f>ORÇAMENTO!#REF!</f>
        <v>#REF!</v>
      </c>
      <c r="D912" s="13" t="e">
        <f>ORÇAMENTO!#REF!</f>
        <v>#REF!</v>
      </c>
      <c r="E912" s="95"/>
      <c r="F912" s="96" t="e">
        <f>ORÇAMENTO!#REF!</f>
        <v>#REF!</v>
      </c>
    </row>
    <row r="913" spans="1:6" ht="15.75" x14ac:dyDescent="0.2">
      <c r="A913" s="94" t="e">
        <f>IF(ORÇAMENTO!#REF!="","",ORÇAMENTO!#REF!)</f>
        <v>#REF!</v>
      </c>
      <c r="B913" s="66" t="e">
        <f>ORÇAMENTO!#REF!</f>
        <v>#REF!</v>
      </c>
      <c r="C913" s="14" t="e">
        <f>ORÇAMENTO!#REF!</f>
        <v>#REF!</v>
      </c>
      <c r="D913" s="13" t="e">
        <f>ORÇAMENTO!#REF!</f>
        <v>#REF!</v>
      </c>
      <c r="E913" s="95"/>
      <c r="F913" s="96" t="e">
        <f>ORÇAMENTO!#REF!</f>
        <v>#REF!</v>
      </c>
    </row>
    <row r="914" spans="1:6" ht="15.75" x14ac:dyDescent="0.2">
      <c r="A914" s="94" t="e">
        <f>IF(ORÇAMENTO!#REF!="","",ORÇAMENTO!#REF!)</f>
        <v>#REF!</v>
      </c>
      <c r="B914" s="66" t="e">
        <f>ORÇAMENTO!#REF!</f>
        <v>#REF!</v>
      </c>
      <c r="C914" s="14" t="e">
        <f>ORÇAMENTO!#REF!</f>
        <v>#REF!</v>
      </c>
      <c r="D914" s="13" t="e">
        <f>ORÇAMENTO!#REF!</f>
        <v>#REF!</v>
      </c>
      <c r="E914" s="95"/>
      <c r="F914" s="96" t="e">
        <f>ORÇAMENTO!#REF!</f>
        <v>#REF!</v>
      </c>
    </row>
    <row r="915" spans="1:6" ht="15.75" x14ac:dyDescent="0.2">
      <c r="A915" s="94" t="e">
        <f>IF(ORÇAMENTO!#REF!="","",ORÇAMENTO!#REF!)</f>
        <v>#REF!</v>
      </c>
      <c r="B915" s="66" t="e">
        <f>ORÇAMENTO!#REF!</f>
        <v>#REF!</v>
      </c>
      <c r="C915" s="14" t="e">
        <f>ORÇAMENTO!#REF!</f>
        <v>#REF!</v>
      </c>
      <c r="D915" s="13" t="e">
        <f>ORÇAMENTO!#REF!</f>
        <v>#REF!</v>
      </c>
      <c r="E915" s="95"/>
      <c r="F915" s="96" t="e">
        <f>ORÇAMENTO!#REF!</f>
        <v>#REF!</v>
      </c>
    </row>
    <row r="916" spans="1:6" ht="47.25" x14ac:dyDescent="0.2">
      <c r="A916" s="94" t="str">
        <f>IF(ORÇAMENTO!A185="","",ORÇAMENTO!A185)</f>
        <v>13.1</v>
      </c>
      <c r="B916" s="66" t="str">
        <f>ORÇAMENTO!B185</f>
        <v>SINAPI-91924</v>
      </c>
      <c r="C916" s="14" t="str">
        <f>ORÇAMENTO!C185</f>
        <v>CABO DE COBRE FLEXÍVEL ISOLADO, 1,5 MM², ANTI-CHAMA 450/750 V, PARA CIRCUITOS TERMINAIS - FORNECIMENTO E INSTALAÇÃO.</v>
      </c>
      <c r="D916" s="13" t="str">
        <f>ORÇAMENTO!D185</f>
        <v>M</v>
      </c>
      <c r="E916" s="95"/>
      <c r="F916" s="96">
        <f>ORÇAMENTO!E185</f>
        <v>820</v>
      </c>
    </row>
    <row r="917" spans="1:6" ht="47.25" x14ac:dyDescent="0.2">
      <c r="A917" s="94" t="str">
        <f>IF(ORÇAMENTO!A186="","",ORÇAMENTO!A186)</f>
        <v>13.2</v>
      </c>
      <c r="B917" s="66" t="str">
        <f>ORÇAMENTO!B186</f>
        <v>SINAPI-91926</v>
      </c>
      <c r="C917" s="14" t="str">
        <f>ORÇAMENTO!C186</f>
        <v>CABO DE COBRE FLEXÍVEL ISOLADO, 2,5 MM², ANTI-CHAMA 450/750 V, PARA CIRCUITOS TERMINAIS - FORNECIMENTO E INSTALAÇÃO.</v>
      </c>
      <c r="D917" s="13" t="str">
        <f>ORÇAMENTO!D186</f>
        <v>M</v>
      </c>
      <c r="E917" s="95"/>
      <c r="F917" s="96">
        <f>ORÇAMENTO!E186</f>
        <v>2311.8000000000002</v>
      </c>
    </row>
    <row r="918" spans="1:6" ht="15.75" x14ac:dyDescent="0.2">
      <c r="A918" s="94" t="e">
        <f>IF(ORÇAMENTO!#REF!="","",ORÇAMENTO!#REF!)</f>
        <v>#REF!</v>
      </c>
      <c r="B918" s="66" t="e">
        <f>ORÇAMENTO!#REF!</f>
        <v>#REF!</v>
      </c>
      <c r="C918" s="14" t="e">
        <f>ORÇAMENTO!#REF!</f>
        <v>#REF!</v>
      </c>
      <c r="D918" s="13" t="e">
        <f>ORÇAMENTO!#REF!</f>
        <v>#REF!</v>
      </c>
      <c r="E918" s="95"/>
      <c r="F918" s="96" t="e">
        <f>ORÇAMENTO!#REF!</f>
        <v>#REF!</v>
      </c>
    </row>
    <row r="919" spans="1:6" ht="47.25" x14ac:dyDescent="0.2">
      <c r="A919" s="94" t="str">
        <f>IF(ORÇAMENTO!A188="","",ORÇAMENTO!A188)</f>
        <v>13.4</v>
      </c>
      <c r="B919" s="66" t="str">
        <f>ORÇAMENTO!B188</f>
        <v>SINAPI-91930</v>
      </c>
      <c r="C919" s="14" t="str">
        <f>ORÇAMENTO!C188</f>
        <v xml:space="preserve">CABO DE COBRE FLEXÍVEL ISOLADO, 6 MM², ANTI-CHAMA 450/750 V, PARA CIRCUITOS TERMINAIS - FORNECIMENTO E INSTALAÇÃO. </v>
      </c>
      <c r="D919" s="13" t="str">
        <f>ORÇAMENTO!D188</f>
        <v>M</v>
      </c>
      <c r="E919" s="95"/>
      <c r="F919" s="96">
        <f>ORÇAMENTO!E188</f>
        <v>127.1</v>
      </c>
    </row>
    <row r="920" spans="1:6" ht="15.75" x14ac:dyDescent="0.2">
      <c r="A920" s="94" t="e">
        <f>IF(ORÇAMENTO!#REF!="","",ORÇAMENTO!#REF!)</f>
        <v>#REF!</v>
      </c>
      <c r="B920" s="66" t="e">
        <f>ORÇAMENTO!#REF!</f>
        <v>#REF!</v>
      </c>
      <c r="C920" s="14" t="e">
        <f>ORÇAMENTO!#REF!</f>
        <v>#REF!</v>
      </c>
      <c r="D920" s="13" t="e">
        <f>ORÇAMENTO!#REF!</f>
        <v>#REF!</v>
      </c>
      <c r="E920" s="95"/>
      <c r="F920" s="96" t="e">
        <f>ORÇAMENTO!#REF!</f>
        <v>#REF!</v>
      </c>
    </row>
    <row r="921" spans="1:6" ht="15.75" x14ac:dyDescent="0.2">
      <c r="A921" s="94" t="e">
        <f>IF(ORÇAMENTO!#REF!="","",ORÇAMENTO!#REF!)</f>
        <v>#REF!</v>
      </c>
      <c r="B921" s="66" t="e">
        <f>ORÇAMENTO!#REF!</f>
        <v>#REF!</v>
      </c>
      <c r="C921" s="14" t="e">
        <f>ORÇAMENTO!#REF!</f>
        <v>#REF!</v>
      </c>
      <c r="D921" s="13" t="e">
        <f>ORÇAMENTO!#REF!</f>
        <v>#REF!</v>
      </c>
      <c r="E921" s="95"/>
      <c r="F921" s="96" t="e">
        <f>ORÇAMENTO!#REF!</f>
        <v>#REF!</v>
      </c>
    </row>
    <row r="922" spans="1:6" ht="15.75" x14ac:dyDescent="0.2">
      <c r="A922" s="94" t="e">
        <f>IF(ORÇAMENTO!#REF!="","",ORÇAMENTO!#REF!)</f>
        <v>#REF!</v>
      </c>
      <c r="B922" s="66" t="e">
        <f>ORÇAMENTO!#REF!</f>
        <v>#REF!</v>
      </c>
      <c r="C922" s="14" t="e">
        <f>ORÇAMENTO!#REF!</f>
        <v>#REF!</v>
      </c>
      <c r="D922" s="13" t="e">
        <f>ORÇAMENTO!#REF!</f>
        <v>#REF!</v>
      </c>
      <c r="E922" s="95"/>
      <c r="F922" s="96" t="e">
        <f>ORÇAMENTO!#REF!</f>
        <v>#REF!</v>
      </c>
    </row>
    <row r="923" spans="1:6" ht="15.75" x14ac:dyDescent="0.2">
      <c r="A923" s="94" t="e">
        <f>IF(ORÇAMENTO!#REF!="","",ORÇAMENTO!#REF!)</f>
        <v>#REF!</v>
      </c>
      <c r="B923" s="66" t="e">
        <f>ORÇAMENTO!#REF!</f>
        <v>#REF!</v>
      </c>
      <c r="C923" s="14" t="e">
        <f>ORÇAMENTO!#REF!</f>
        <v>#REF!</v>
      </c>
      <c r="D923" s="13" t="e">
        <f>ORÇAMENTO!#REF!</f>
        <v>#REF!</v>
      </c>
      <c r="E923" s="95"/>
      <c r="F923" s="96" t="e">
        <f>ORÇAMENTO!#REF!</f>
        <v>#REF!</v>
      </c>
    </row>
    <row r="924" spans="1:6" ht="15.75" x14ac:dyDescent="0.2">
      <c r="A924" s="94" t="e">
        <f>IF(ORÇAMENTO!#REF!="","",ORÇAMENTO!#REF!)</f>
        <v>#REF!</v>
      </c>
      <c r="B924" s="66" t="e">
        <f>ORÇAMENTO!#REF!</f>
        <v>#REF!</v>
      </c>
      <c r="C924" s="14" t="e">
        <f>ORÇAMENTO!#REF!</f>
        <v>#REF!</v>
      </c>
      <c r="D924" s="13" t="e">
        <f>ORÇAMENTO!#REF!</f>
        <v>#REF!</v>
      </c>
      <c r="E924" s="95"/>
      <c r="F924" s="96" t="e">
        <f>ORÇAMENTO!#REF!</f>
        <v>#REF!</v>
      </c>
    </row>
    <row r="925" spans="1:6" ht="15.75" x14ac:dyDescent="0.2">
      <c r="A925" s="94" t="e">
        <f>IF(ORÇAMENTO!#REF!="","",ORÇAMENTO!#REF!)</f>
        <v>#REF!</v>
      </c>
      <c r="B925" s="66" t="e">
        <f>ORÇAMENTO!#REF!</f>
        <v>#REF!</v>
      </c>
      <c r="C925" s="14" t="e">
        <f>ORÇAMENTO!#REF!</f>
        <v>#REF!</v>
      </c>
      <c r="D925" s="13" t="e">
        <f>ORÇAMENTO!#REF!</f>
        <v>#REF!</v>
      </c>
      <c r="E925" s="95"/>
      <c r="F925" s="96" t="e">
        <f>ORÇAMENTO!#REF!</f>
        <v>#REF!</v>
      </c>
    </row>
    <row r="926" spans="1:6" ht="15.75" x14ac:dyDescent="0.2">
      <c r="A926" s="94" t="e">
        <f>IF(ORÇAMENTO!#REF!="","",ORÇAMENTO!#REF!)</f>
        <v>#REF!</v>
      </c>
      <c r="B926" s="66" t="e">
        <f>ORÇAMENTO!#REF!</f>
        <v>#REF!</v>
      </c>
      <c r="C926" s="14" t="e">
        <f>ORÇAMENTO!#REF!</f>
        <v>#REF!</v>
      </c>
      <c r="D926" s="13" t="e">
        <f>ORÇAMENTO!#REF!</f>
        <v>#REF!</v>
      </c>
      <c r="E926" s="95"/>
      <c r="F926" s="96" t="e">
        <f>ORÇAMENTO!#REF!</f>
        <v>#REF!</v>
      </c>
    </row>
    <row r="927" spans="1:6" ht="15.75" x14ac:dyDescent="0.2">
      <c r="A927" s="94" t="e">
        <f>IF(ORÇAMENTO!#REF!="","",ORÇAMENTO!#REF!)</f>
        <v>#REF!</v>
      </c>
      <c r="B927" s="66" t="e">
        <f>ORÇAMENTO!#REF!</f>
        <v>#REF!</v>
      </c>
      <c r="C927" s="14" t="e">
        <f>ORÇAMENTO!#REF!</f>
        <v>#REF!</v>
      </c>
      <c r="D927" s="13" t="e">
        <f>ORÇAMENTO!#REF!</f>
        <v>#REF!</v>
      </c>
      <c r="E927" s="95"/>
      <c r="F927" s="96" t="e">
        <f>ORÇAMENTO!#REF!</f>
        <v>#REF!</v>
      </c>
    </row>
    <row r="928" spans="1:6" ht="15.75" x14ac:dyDescent="0.2">
      <c r="A928" s="94" t="e">
        <f>IF(ORÇAMENTO!#REF!="","",ORÇAMENTO!#REF!)</f>
        <v>#REF!</v>
      </c>
      <c r="B928" s="66" t="e">
        <f>ORÇAMENTO!#REF!</f>
        <v>#REF!</v>
      </c>
      <c r="C928" s="14" t="e">
        <f>ORÇAMENTO!#REF!</f>
        <v>#REF!</v>
      </c>
      <c r="D928" s="13" t="e">
        <f>ORÇAMENTO!#REF!</f>
        <v>#REF!</v>
      </c>
      <c r="E928" s="95"/>
      <c r="F928" s="96" t="e">
        <f>ORÇAMENTO!#REF!</f>
        <v>#REF!</v>
      </c>
    </row>
    <row r="929" spans="1:6" ht="15.75" x14ac:dyDescent="0.2">
      <c r="A929" s="94" t="e">
        <f>IF(ORÇAMENTO!#REF!="","",ORÇAMENTO!#REF!)</f>
        <v>#REF!</v>
      </c>
      <c r="B929" s="66" t="e">
        <f>ORÇAMENTO!#REF!</f>
        <v>#REF!</v>
      </c>
      <c r="C929" s="14" t="e">
        <f>ORÇAMENTO!#REF!</f>
        <v>#REF!</v>
      </c>
      <c r="D929" s="13" t="e">
        <f>ORÇAMENTO!#REF!</f>
        <v>#REF!</v>
      </c>
      <c r="E929" s="95"/>
      <c r="F929" s="96" t="e">
        <f>ORÇAMENTO!#REF!</f>
        <v>#REF!</v>
      </c>
    </row>
    <row r="930" spans="1:6" ht="15.75" x14ac:dyDescent="0.2">
      <c r="A930" s="94" t="e">
        <f>IF(ORÇAMENTO!#REF!="","",ORÇAMENTO!#REF!)</f>
        <v>#REF!</v>
      </c>
      <c r="B930" s="66" t="e">
        <f>ORÇAMENTO!#REF!</f>
        <v>#REF!</v>
      </c>
      <c r="C930" s="14" t="e">
        <f>ORÇAMENTO!#REF!</f>
        <v>#REF!</v>
      </c>
      <c r="D930" s="13" t="e">
        <f>ORÇAMENTO!#REF!</f>
        <v>#REF!</v>
      </c>
      <c r="E930" s="95"/>
      <c r="F930" s="96" t="e">
        <f>ORÇAMENTO!#REF!</f>
        <v>#REF!</v>
      </c>
    </row>
    <row r="931" spans="1:6" ht="15.75" x14ac:dyDescent="0.2">
      <c r="A931" s="94" t="e">
        <f>IF(ORÇAMENTO!#REF!="","",ORÇAMENTO!#REF!)</f>
        <v>#REF!</v>
      </c>
      <c r="B931" s="66" t="e">
        <f>ORÇAMENTO!#REF!</f>
        <v>#REF!</v>
      </c>
      <c r="C931" s="14" t="e">
        <f>ORÇAMENTO!#REF!</f>
        <v>#REF!</v>
      </c>
      <c r="D931" s="13" t="e">
        <f>ORÇAMENTO!#REF!</f>
        <v>#REF!</v>
      </c>
      <c r="E931" s="95"/>
      <c r="F931" s="96" t="e">
        <f>ORÇAMENTO!#REF!</f>
        <v>#REF!</v>
      </c>
    </row>
    <row r="932" spans="1:6" ht="15.75" x14ac:dyDescent="0.2">
      <c r="A932" s="94" t="e">
        <f>IF(ORÇAMENTO!#REF!="","",ORÇAMENTO!#REF!)</f>
        <v>#REF!</v>
      </c>
      <c r="B932" s="66" t="e">
        <f>ORÇAMENTO!#REF!</f>
        <v>#REF!</v>
      </c>
      <c r="C932" s="14" t="e">
        <f>ORÇAMENTO!#REF!</f>
        <v>#REF!</v>
      </c>
      <c r="D932" s="13" t="e">
        <f>ORÇAMENTO!#REF!</f>
        <v>#REF!</v>
      </c>
      <c r="E932" s="95"/>
      <c r="F932" s="96" t="e">
        <f>ORÇAMENTO!#REF!</f>
        <v>#REF!</v>
      </c>
    </row>
    <row r="933" spans="1:6" ht="15.75" x14ac:dyDescent="0.2">
      <c r="A933" s="94" t="e">
        <f>IF(ORÇAMENTO!#REF!="","",ORÇAMENTO!#REF!)</f>
        <v>#REF!</v>
      </c>
      <c r="B933" s="66" t="e">
        <f>ORÇAMENTO!#REF!</f>
        <v>#REF!</v>
      </c>
      <c r="C933" s="14" t="e">
        <f>ORÇAMENTO!#REF!</f>
        <v>#REF!</v>
      </c>
      <c r="D933" s="13" t="e">
        <f>ORÇAMENTO!#REF!</f>
        <v>#REF!</v>
      </c>
      <c r="E933" s="95"/>
      <c r="F933" s="96" t="e">
        <f>ORÇAMENTO!#REF!</f>
        <v>#REF!</v>
      </c>
    </row>
    <row r="934" spans="1:6" ht="15.75" x14ac:dyDescent="0.2">
      <c r="A934" s="94" t="e">
        <f>IF(ORÇAMENTO!#REF!="","",ORÇAMENTO!#REF!)</f>
        <v>#REF!</v>
      </c>
      <c r="B934" s="66" t="e">
        <f>ORÇAMENTO!#REF!</f>
        <v>#REF!</v>
      </c>
      <c r="C934" s="14" t="e">
        <f>ORÇAMENTO!#REF!</f>
        <v>#REF!</v>
      </c>
      <c r="D934" s="13" t="e">
        <f>ORÇAMENTO!#REF!</f>
        <v>#REF!</v>
      </c>
      <c r="E934" s="95"/>
      <c r="F934" s="96" t="e">
        <f>ORÇAMENTO!#REF!</f>
        <v>#REF!</v>
      </c>
    </row>
    <row r="935" spans="1:6" ht="15.75" x14ac:dyDescent="0.2">
      <c r="A935" s="94" t="e">
        <f>IF(ORÇAMENTO!#REF!="","",ORÇAMENTO!#REF!)</f>
        <v>#REF!</v>
      </c>
      <c r="B935" s="66" t="e">
        <f>ORÇAMENTO!#REF!</f>
        <v>#REF!</v>
      </c>
      <c r="C935" s="14" t="e">
        <f>ORÇAMENTO!#REF!</f>
        <v>#REF!</v>
      </c>
      <c r="D935" s="13" t="e">
        <f>ORÇAMENTO!#REF!</f>
        <v>#REF!</v>
      </c>
      <c r="E935" s="95"/>
      <c r="F935" s="96" t="e">
        <f>ORÇAMENTO!#REF!</f>
        <v>#REF!</v>
      </c>
    </row>
    <row r="936" spans="1:6" ht="15.75" x14ac:dyDescent="0.2">
      <c r="A936" s="94" t="e">
        <f>IF(ORÇAMENTO!#REF!="","",ORÇAMENTO!#REF!)</f>
        <v>#REF!</v>
      </c>
      <c r="B936" s="66" t="e">
        <f>ORÇAMENTO!#REF!</f>
        <v>#REF!</v>
      </c>
      <c r="C936" s="14" t="e">
        <f>ORÇAMENTO!#REF!</f>
        <v>#REF!</v>
      </c>
      <c r="D936" s="13" t="e">
        <f>ORÇAMENTO!#REF!</f>
        <v>#REF!</v>
      </c>
      <c r="E936" s="95"/>
      <c r="F936" s="96" t="e">
        <f>ORÇAMENTO!#REF!</f>
        <v>#REF!</v>
      </c>
    </row>
    <row r="937" spans="1:6" ht="15.75" x14ac:dyDescent="0.2">
      <c r="A937" s="94" t="e">
        <f>IF(ORÇAMENTO!#REF!="","",ORÇAMENTO!#REF!)</f>
        <v>#REF!</v>
      </c>
      <c r="B937" s="66" t="e">
        <f>ORÇAMENTO!#REF!</f>
        <v>#REF!</v>
      </c>
      <c r="C937" s="14" t="e">
        <f>ORÇAMENTO!#REF!</f>
        <v>#REF!</v>
      </c>
      <c r="D937" s="13" t="e">
        <f>ORÇAMENTO!#REF!</f>
        <v>#REF!</v>
      </c>
      <c r="E937" s="95"/>
      <c r="F937" s="96" t="e">
        <f>ORÇAMENTO!#REF!</f>
        <v>#REF!</v>
      </c>
    </row>
    <row r="938" spans="1:6" ht="15.75" x14ac:dyDescent="0.2">
      <c r="A938" s="94" t="e">
        <f>IF(ORÇAMENTO!#REF!="","",ORÇAMENTO!#REF!)</f>
        <v>#REF!</v>
      </c>
      <c r="B938" s="66" t="e">
        <f>ORÇAMENTO!#REF!</f>
        <v>#REF!</v>
      </c>
      <c r="C938" s="14" t="e">
        <f>ORÇAMENTO!#REF!</f>
        <v>#REF!</v>
      </c>
      <c r="D938" s="13" t="e">
        <f>ORÇAMENTO!#REF!</f>
        <v>#REF!</v>
      </c>
      <c r="E938" s="95"/>
      <c r="F938" s="96" t="e">
        <f>ORÇAMENTO!#REF!</f>
        <v>#REF!</v>
      </c>
    </row>
    <row r="939" spans="1:6" ht="15.75" x14ac:dyDescent="0.2">
      <c r="A939" s="94" t="e">
        <f>IF(ORÇAMENTO!#REF!="","",ORÇAMENTO!#REF!)</f>
        <v>#REF!</v>
      </c>
      <c r="B939" s="66" t="e">
        <f>ORÇAMENTO!#REF!</f>
        <v>#REF!</v>
      </c>
      <c r="C939" s="14" t="e">
        <f>ORÇAMENTO!#REF!</f>
        <v>#REF!</v>
      </c>
      <c r="D939" s="13" t="e">
        <f>ORÇAMENTO!#REF!</f>
        <v>#REF!</v>
      </c>
      <c r="E939" s="95"/>
      <c r="F939" s="96" t="e">
        <f>ORÇAMENTO!#REF!</f>
        <v>#REF!</v>
      </c>
    </row>
    <row r="940" spans="1:6" ht="15.75" x14ac:dyDescent="0.2">
      <c r="A940" s="94" t="e">
        <f>IF(ORÇAMENTO!#REF!="","",ORÇAMENTO!#REF!)</f>
        <v>#REF!</v>
      </c>
      <c r="B940" s="66" t="e">
        <f>ORÇAMENTO!#REF!</f>
        <v>#REF!</v>
      </c>
      <c r="C940" s="14" t="e">
        <f>ORÇAMENTO!#REF!</f>
        <v>#REF!</v>
      </c>
      <c r="D940" s="13" t="e">
        <f>ORÇAMENTO!#REF!</f>
        <v>#REF!</v>
      </c>
      <c r="E940" s="95"/>
      <c r="F940" s="96" t="e">
        <f>ORÇAMENTO!#REF!</f>
        <v>#REF!</v>
      </c>
    </row>
    <row r="941" spans="1:6" ht="15.75" x14ac:dyDescent="0.2">
      <c r="A941" s="94" t="e">
        <f>IF(ORÇAMENTO!#REF!="","",ORÇAMENTO!#REF!)</f>
        <v>#REF!</v>
      </c>
      <c r="B941" s="66" t="e">
        <f>ORÇAMENTO!#REF!</f>
        <v>#REF!</v>
      </c>
      <c r="C941" s="14" t="e">
        <f>ORÇAMENTO!#REF!</f>
        <v>#REF!</v>
      </c>
      <c r="D941" s="13" t="e">
        <f>ORÇAMENTO!#REF!</f>
        <v>#REF!</v>
      </c>
      <c r="E941" s="95"/>
      <c r="F941" s="96" t="e">
        <f>ORÇAMENTO!#REF!</f>
        <v>#REF!</v>
      </c>
    </row>
    <row r="942" spans="1:6" ht="15.75" x14ac:dyDescent="0.2">
      <c r="A942" s="94" t="e">
        <f>IF(ORÇAMENTO!#REF!="","",ORÇAMENTO!#REF!)</f>
        <v>#REF!</v>
      </c>
      <c r="B942" s="66" t="e">
        <f>ORÇAMENTO!#REF!</f>
        <v>#REF!</v>
      </c>
      <c r="C942" s="14" t="e">
        <f>ORÇAMENTO!#REF!</f>
        <v>#REF!</v>
      </c>
      <c r="D942" s="13" t="e">
        <f>ORÇAMENTO!#REF!</f>
        <v>#REF!</v>
      </c>
      <c r="E942" s="95"/>
      <c r="F942" s="96" t="e">
        <f>ORÇAMENTO!#REF!</f>
        <v>#REF!</v>
      </c>
    </row>
    <row r="943" spans="1:6" ht="15.75" x14ac:dyDescent="0.2">
      <c r="A943" s="94" t="e">
        <f>IF(ORÇAMENTO!#REF!="","",ORÇAMENTO!#REF!)</f>
        <v>#REF!</v>
      </c>
      <c r="B943" s="66" t="e">
        <f>ORÇAMENTO!#REF!</f>
        <v>#REF!</v>
      </c>
      <c r="C943" s="14" t="e">
        <f>ORÇAMENTO!#REF!</f>
        <v>#REF!</v>
      </c>
      <c r="D943" s="13" t="e">
        <f>ORÇAMENTO!#REF!</f>
        <v>#REF!</v>
      </c>
      <c r="E943" s="95"/>
      <c r="F943" s="96" t="e">
        <f>ORÇAMENTO!#REF!</f>
        <v>#REF!</v>
      </c>
    </row>
    <row r="944" spans="1:6" ht="47.25" x14ac:dyDescent="0.2">
      <c r="A944" s="94" t="str">
        <f>IF(ORÇAMENTO!A190="","",ORÇAMENTO!A190)</f>
        <v>13.6</v>
      </c>
      <c r="B944" s="66" t="str">
        <f>ORÇAMENTO!B190</f>
        <v>ED-49187</v>
      </c>
      <c r="C944" s="14" t="str">
        <f>ORÇAMENTO!C190</f>
        <v>CAIXA DE LIGAÇÃO/PASSAGEM EM PVC RÍGIDO PARA ELETRODUTO, DIMENSÕES 4"X2", EMBUTIDA EM ALVENARIA - FORNECIMENTO E INSTALAÇÃO</v>
      </c>
      <c r="D944" s="13" t="str">
        <f>ORÇAMENTO!D190</f>
        <v>UN</v>
      </c>
      <c r="E944" s="95"/>
      <c r="F944" s="96">
        <f>ORÇAMENTO!E190</f>
        <v>113</v>
      </c>
    </row>
    <row r="945" spans="1:6" ht="15.75" x14ac:dyDescent="0.2">
      <c r="A945" s="94" t="e">
        <f>IF(ORÇAMENTO!#REF!="","",ORÇAMENTO!#REF!)</f>
        <v>#REF!</v>
      </c>
      <c r="B945" s="66" t="e">
        <f>ORÇAMENTO!#REF!</f>
        <v>#REF!</v>
      </c>
      <c r="C945" s="14" t="e">
        <f>ORÇAMENTO!#REF!</f>
        <v>#REF!</v>
      </c>
      <c r="D945" s="13" t="e">
        <f>ORÇAMENTO!#REF!</f>
        <v>#REF!</v>
      </c>
      <c r="E945" s="95"/>
      <c r="F945" s="96" t="e">
        <f>ORÇAMENTO!#REF!</f>
        <v>#REF!</v>
      </c>
    </row>
    <row r="946" spans="1:6" ht="15.75" x14ac:dyDescent="0.2">
      <c r="A946" s="94" t="e">
        <f>IF(ORÇAMENTO!#REF!="","",ORÇAMENTO!#REF!)</f>
        <v>#REF!</v>
      </c>
      <c r="B946" s="66" t="e">
        <f>ORÇAMENTO!#REF!</f>
        <v>#REF!</v>
      </c>
      <c r="C946" s="14" t="e">
        <f>ORÇAMENTO!#REF!</f>
        <v>#REF!</v>
      </c>
      <c r="D946" s="13" t="e">
        <f>ORÇAMENTO!#REF!</f>
        <v>#REF!</v>
      </c>
      <c r="E946" s="95"/>
      <c r="F946" s="96" t="e">
        <f>ORÇAMENTO!#REF!</f>
        <v>#REF!</v>
      </c>
    </row>
    <row r="947" spans="1:6" ht="15.75" x14ac:dyDescent="0.2">
      <c r="A947" s="94" t="e">
        <f>IF(ORÇAMENTO!#REF!="","",ORÇAMENTO!#REF!)</f>
        <v>#REF!</v>
      </c>
      <c r="B947" s="66" t="e">
        <f>ORÇAMENTO!#REF!</f>
        <v>#REF!</v>
      </c>
      <c r="C947" s="14" t="e">
        <f>ORÇAMENTO!#REF!</f>
        <v>#REF!</v>
      </c>
      <c r="D947" s="13" t="e">
        <f>ORÇAMENTO!#REF!</f>
        <v>#REF!</v>
      </c>
      <c r="E947" s="95"/>
      <c r="F947" s="96" t="e">
        <f>ORÇAMENTO!#REF!</f>
        <v>#REF!</v>
      </c>
    </row>
    <row r="948" spans="1:6" ht="15.75" x14ac:dyDescent="0.2">
      <c r="A948" s="94" t="e">
        <f>IF(ORÇAMENTO!#REF!="","",ORÇAMENTO!#REF!)</f>
        <v>#REF!</v>
      </c>
      <c r="B948" s="66" t="e">
        <f>ORÇAMENTO!#REF!</f>
        <v>#REF!</v>
      </c>
      <c r="C948" s="14" t="e">
        <f>ORÇAMENTO!#REF!</f>
        <v>#REF!</v>
      </c>
      <c r="D948" s="13" t="e">
        <f>ORÇAMENTO!#REF!</f>
        <v>#REF!</v>
      </c>
      <c r="E948" s="95"/>
      <c r="F948" s="96" t="e">
        <f>ORÇAMENTO!#REF!</f>
        <v>#REF!</v>
      </c>
    </row>
    <row r="949" spans="1:6" ht="15.75" x14ac:dyDescent="0.2">
      <c r="A949" s="94" t="e">
        <f>IF(ORÇAMENTO!#REF!="","",ORÇAMENTO!#REF!)</f>
        <v>#REF!</v>
      </c>
      <c r="B949" s="66" t="e">
        <f>ORÇAMENTO!#REF!</f>
        <v>#REF!</v>
      </c>
      <c r="C949" s="14" t="e">
        <f>ORÇAMENTO!#REF!</f>
        <v>#REF!</v>
      </c>
      <c r="D949" s="13" t="e">
        <f>ORÇAMENTO!#REF!</f>
        <v>#REF!</v>
      </c>
      <c r="E949" s="95"/>
      <c r="F949" s="96" t="e">
        <f>ORÇAMENTO!#REF!</f>
        <v>#REF!</v>
      </c>
    </row>
    <row r="950" spans="1:6" ht="15.75" x14ac:dyDescent="0.2">
      <c r="A950" s="94" t="e">
        <f>IF(ORÇAMENTO!#REF!="","",ORÇAMENTO!#REF!)</f>
        <v>#REF!</v>
      </c>
      <c r="B950" s="66" t="e">
        <f>ORÇAMENTO!#REF!</f>
        <v>#REF!</v>
      </c>
      <c r="C950" s="14" t="e">
        <f>ORÇAMENTO!#REF!</f>
        <v>#REF!</v>
      </c>
      <c r="D950" s="13" t="e">
        <f>ORÇAMENTO!#REF!</f>
        <v>#REF!</v>
      </c>
      <c r="E950" s="95"/>
      <c r="F950" s="96" t="e">
        <f>ORÇAMENTO!#REF!</f>
        <v>#REF!</v>
      </c>
    </row>
    <row r="951" spans="1:6" ht="15.75" x14ac:dyDescent="0.2">
      <c r="A951" s="94" t="e">
        <f>IF(ORÇAMENTO!#REF!="","",ORÇAMENTO!#REF!)</f>
        <v>#REF!</v>
      </c>
      <c r="B951" s="66" t="e">
        <f>ORÇAMENTO!#REF!</f>
        <v>#REF!</v>
      </c>
      <c r="C951" s="14" t="e">
        <f>ORÇAMENTO!#REF!</f>
        <v>#REF!</v>
      </c>
      <c r="D951" s="13" t="e">
        <f>ORÇAMENTO!#REF!</f>
        <v>#REF!</v>
      </c>
      <c r="E951" s="95"/>
      <c r="F951" s="96" t="e">
        <f>ORÇAMENTO!#REF!</f>
        <v>#REF!</v>
      </c>
    </row>
    <row r="952" spans="1:6" ht="15.75" x14ac:dyDescent="0.2">
      <c r="A952" s="94" t="e">
        <f>IF(ORÇAMENTO!#REF!="","",ORÇAMENTO!#REF!)</f>
        <v>#REF!</v>
      </c>
      <c r="B952" s="66" t="e">
        <f>ORÇAMENTO!#REF!</f>
        <v>#REF!</v>
      </c>
      <c r="C952" s="14" t="e">
        <f>ORÇAMENTO!#REF!</f>
        <v>#REF!</v>
      </c>
      <c r="D952" s="13" t="e">
        <f>ORÇAMENTO!#REF!</f>
        <v>#REF!</v>
      </c>
      <c r="E952" s="95"/>
      <c r="F952" s="96" t="e">
        <f>ORÇAMENTO!#REF!</f>
        <v>#REF!</v>
      </c>
    </row>
    <row r="953" spans="1:6" ht="15.75" x14ac:dyDescent="0.2">
      <c r="A953" s="94" t="e">
        <f>IF(ORÇAMENTO!#REF!="","",ORÇAMENTO!#REF!)</f>
        <v>#REF!</v>
      </c>
      <c r="B953" s="66" t="e">
        <f>ORÇAMENTO!#REF!</f>
        <v>#REF!</v>
      </c>
      <c r="C953" s="14" t="e">
        <f>ORÇAMENTO!#REF!</f>
        <v>#REF!</v>
      </c>
      <c r="D953" s="13" t="e">
        <f>ORÇAMENTO!#REF!</f>
        <v>#REF!</v>
      </c>
      <c r="E953" s="95"/>
      <c r="F953" s="96" t="e">
        <f>ORÇAMENTO!#REF!</f>
        <v>#REF!</v>
      </c>
    </row>
    <row r="954" spans="1:6" ht="15.75" x14ac:dyDescent="0.2">
      <c r="A954" s="94" t="e">
        <f>IF(ORÇAMENTO!#REF!="","",ORÇAMENTO!#REF!)</f>
        <v>#REF!</v>
      </c>
      <c r="B954" s="66" t="e">
        <f>ORÇAMENTO!#REF!</f>
        <v>#REF!</v>
      </c>
      <c r="C954" s="14" t="e">
        <f>ORÇAMENTO!#REF!</f>
        <v>#REF!</v>
      </c>
      <c r="D954" s="13" t="e">
        <f>ORÇAMENTO!#REF!</f>
        <v>#REF!</v>
      </c>
      <c r="E954" s="95"/>
      <c r="F954" s="96" t="e">
        <f>ORÇAMENTO!#REF!</f>
        <v>#REF!</v>
      </c>
    </row>
    <row r="955" spans="1:6" ht="15.75" x14ac:dyDescent="0.2">
      <c r="A955" s="94" t="e">
        <f>IF(ORÇAMENTO!#REF!="","",ORÇAMENTO!#REF!)</f>
        <v>#REF!</v>
      </c>
      <c r="B955" s="66" t="e">
        <f>ORÇAMENTO!#REF!</f>
        <v>#REF!</v>
      </c>
      <c r="C955" s="14" t="e">
        <f>ORÇAMENTO!#REF!</f>
        <v>#REF!</v>
      </c>
      <c r="D955" s="13" t="e">
        <f>ORÇAMENTO!#REF!</f>
        <v>#REF!</v>
      </c>
      <c r="E955" s="95"/>
      <c r="F955" s="96" t="e">
        <f>ORÇAMENTO!#REF!</f>
        <v>#REF!</v>
      </c>
    </row>
    <row r="956" spans="1:6" ht="15.75" x14ac:dyDescent="0.2">
      <c r="A956" s="94" t="e">
        <f>IF(ORÇAMENTO!#REF!="","",ORÇAMENTO!#REF!)</f>
        <v>#REF!</v>
      </c>
      <c r="B956" s="66" t="e">
        <f>ORÇAMENTO!#REF!</f>
        <v>#REF!</v>
      </c>
      <c r="C956" s="14" t="e">
        <f>ORÇAMENTO!#REF!</f>
        <v>#REF!</v>
      </c>
      <c r="D956" s="13" t="e">
        <f>ORÇAMENTO!#REF!</f>
        <v>#REF!</v>
      </c>
      <c r="E956" s="95"/>
      <c r="F956" s="96" t="e">
        <f>ORÇAMENTO!#REF!</f>
        <v>#REF!</v>
      </c>
    </row>
    <row r="957" spans="1:6" ht="15.75" x14ac:dyDescent="0.2">
      <c r="A957" s="94" t="e">
        <f>IF(ORÇAMENTO!#REF!="","",ORÇAMENTO!#REF!)</f>
        <v>#REF!</v>
      </c>
      <c r="B957" s="66" t="e">
        <f>ORÇAMENTO!#REF!</f>
        <v>#REF!</v>
      </c>
      <c r="C957" s="14" t="e">
        <f>ORÇAMENTO!#REF!</f>
        <v>#REF!</v>
      </c>
      <c r="D957" s="13" t="e">
        <f>ORÇAMENTO!#REF!</f>
        <v>#REF!</v>
      </c>
      <c r="E957" s="95"/>
      <c r="F957" s="96" t="e">
        <f>ORÇAMENTO!#REF!</f>
        <v>#REF!</v>
      </c>
    </row>
    <row r="958" spans="1:6" ht="15.75" x14ac:dyDescent="0.2">
      <c r="A958" s="94" t="e">
        <f>IF(ORÇAMENTO!#REF!="","",ORÇAMENTO!#REF!)</f>
        <v>#REF!</v>
      </c>
      <c r="B958" s="66" t="e">
        <f>ORÇAMENTO!#REF!</f>
        <v>#REF!</v>
      </c>
      <c r="C958" s="14" t="e">
        <f>ORÇAMENTO!#REF!</f>
        <v>#REF!</v>
      </c>
      <c r="D958" s="13" t="e">
        <f>ORÇAMENTO!#REF!</f>
        <v>#REF!</v>
      </c>
      <c r="E958" s="95"/>
      <c r="F958" s="96" t="e">
        <f>ORÇAMENTO!#REF!</f>
        <v>#REF!</v>
      </c>
    </row>
    <row r="959" spans="1:6" ht="47.25" x14ac:dyDescent="0.2">
      <c r="A959" s="94" t="str">
        <f>IF(ORÇAMENTO!A191="","",ORÇAMENTO!A191)</f>
        <v>13.7</v>
      </c>
      <c r="B959" s="66" t="str">
        <f>ORÇAMENTO!B191</f>
        <v>SINAPI-91983</v>
      </c>
      <c r="C959" s="14" t="str">
        <f>ORÇAMENTO!C191</f>
        <v>DIMMER ROTATIVO (1 MÓDULO), 220V/600W, INCLUINDO SUPORTE E PLACA - FORNECIMENTO E INSTALAÇÃO. AF_09/2017</v>
      </c>
      <c r="D959" s="13" t="str">
        <f>ORÇAMENTO!D191</f>
        <v>UN</v>
      </c>
      <c r="E959" s="95"/>
      <c r="F959" s="96">
        <f>ORÇAMENTO!E191</f>
        <v>20</v>
      </c>
    </row>
    <row r="960" spans="1:6" ht="15.75" x14ac:dyDescent="0.2">
      <c r="A960" s="94" t="e">
        <f>IF(ORÇAMENTO!#REF!="","",ORÇAMENTO!#REF!)</f>
        <v>#REF!</v>
      </c>
      <c r="B960" s="66" t="e">
        <f>ORÇAMENTO!#REF!</f>
        <v>#REF!</v>
      </c>
      <c r="C960" s="14" t="e">
        <f>ORÇAMENTO!#REF!</f>
        <v>#REF!</v>
      </c>
      <c r="D960" s="13" t="e">
        <f>ORÇAMENTO!#REF!</f>
        <v>#REF!</v>
      </c>
      <c r="E960" s="95"/>
      <c r="F960" s="96" t="e">
        <f>ORÇAMENTO!#REF!</f>
        <v>#REF!</v>
      </c>
    </row>
    <row r="961" spans="1:6" ht="15.75" x14ac:dyDescent="0.2">
      <c r="A961" s="94" t="e">
        <f>IF(ORÇAMENTO!#REF!="","",ORÇAMENTO!#REF!)</f>
        <v>#REF!</v>
      </c>
      <c r="B961" s="66" t="e">
        <f>ORÇAMENTO!#REF!</f>
        <v>#REF!</v>
      </c>
      <c r="C961" s="14" t="e">
        <f>ORÇAMENTO!#REF!</f>
        <v>#REF!</v>
      </c>
      <c r="D961" s="13" t="e">
        <f>ORÇAMENTO!#REF!</f>
        <v>#REF!</v>
      </c>
      <c r="E961" s="95"/>
      <c r="F961" s="96" t="e">
        <f>ORÇAMENTO!#REF!</f>
        <v>#REF!</v>
      </c>
    </row>
    <row r="962" spans="1:6" ht="15.75" x14ac:dyDescent="0.2">
      <c r="A962" s="94" t="e">
        <f>IF(ORÇAMENTO!#REF!="","",ORÇAMENTO!#REF!)</f>
        <v>#REF!</v>
      </c>
      <c r="B962" s="66" t="e">
        <f>ORÇAMENTO!#REF!</f>
        <v>#REF!</v>
      </c>
      <c r="C962" s="14" t="e">
        <f>ORÇAMENTO!#REF!</f>
        <v>#REF!</v>
      </c>
      <c r="D962" s="13" t="e">
        <f>ORÇAMENTO!#REF!</f>
        <v>#REF!</v>
      </c>
      <c r="E962" s="95"/>
      <c r="F962" s="96" t="e">
        <f>ORÇAMENTO!#REF!</f>
        <v>#REF!</v>
      </c>
    </row>
    <row r="963" spans="1:6" ht="15.75" x14ac:dyDescent="0.2">
      <c r="A963" s="94" t="e">
        <f>IF(ORÇAMENTO!#REF!="","",ORÇAMENTO!#REF!)</f>
        <v>#REF!</v>
      </c>
      <c r="B963" s="66" t="e">
        <f>ORÇAMENTO!#REF!</f>
        <v>#REF!</v>
      </c>
      <c r="C963" s="14" t="e">
        <f>ORÇAMENTO!#REF!</f>
        <v>#REF!</v>
      </c>
      <c r="D963" s="13" t="e">
        <f>ORÇAMENTO!#REF!</f>
        <v>#REF!</v>
      </c>
      <c r="E963" s="95"/>
      <c r="F963" s="96" t="e">
        <f>ORÇAMENTO!#REF!</f>
        <v>#REF!</v>
      </c>
    </row>
    <row r="964" spans="1:6" ht="15.75" x14ac:dyDescent="0.2">
      <c r="A964" s="94" t="e">
        <f>IF(ORÇAMENTO!#REF!="","",ORÇAMENTO!#REF!)</f>
        <v>#REF!</v>
      </c>
      <c r="B964" s="66" t="e">
        <f>ORÇAMENTO!#REF!</f>
        <v>#REF!</v>
      </c>
      <c r="C964" s="14" t="e">
        <f>ORÇAMENTO!#REF!</f>
        <v>#REF!</v>
      </c>
      <c r="D964" s="13" t="e">
        <f>ORÇAMENTO!#REF!</f>
        <v>#REF!</v>
      </c>
      <c r="E964" s="95"/>
      <c r="F964" s="96" t="e">
        <f>ORÇAMENTO!#REF!</f>
        <v>#REF!</v>
      </c>
    </row>
    <row r="965" spans="1:6" ht="15.75" x14ac:dyDescent="0.2">
      <c r="A965" s="94" t="e">
        <f>IF(ORÇAMENTO!#REF!="","",ORÇAMENTO!#REF!)</f>
        <v>#REF!</v>
      </c>
      <c r="B965" s="66" t="e">
        <f>ORÇAMENTO!#REF!</f>
        <v>#REF!</v>
      </c>
      <c r="C965" s="14" t="e">
        <f>ORÇAMENTO!#REF!</f>
        <v>#REF!</v>
      </c>
      <c r="D965" s="13" t="e">
        <f>ORÇAMENTO!#REF!</f>
        <v>#REF!</v>
      </c>
      <c r="E965" s="95"/>
      <c r="F965" s="96" t="e">
        <f>ORÇAMENTO!#REF!</f>
        <v>#REF!</v>
      </c>
    </row>
    <row r="966" spans="1:6" ht="15.75" x14ac:dyDescent="0.2">
      <c r="A966" s="94" t="e">
        <f>IF(ORÇAMENTO!#REF!="","",ORÇAMENTO!#REF!)</f>
        <v>#REF!</v>
      </c>
      <c r="B966" s="66" t="e">
        <f>ORÇAMENTO!#REF!</f>
        <v>#REF!</v>
      </c>
      <c r="C966" s="14" t="e">
        <f>ORÇAMENTO!#REF!</f>
        <v>#REF!</v>
      </c>
      <c r="D966" s="13" t="e">
        <f>ORÇAMENTO!#REF!</f>
        <v>#REF!</v>
      </c>
      <c r="E966" s="95"/>
      <c r="F966" s="96" t="e">
        <f>ORÇAMENTO!#REF!</f>
        <v>#REF!</v>
      </c>
    </row>
    <row r="967" spans="1:6" ht="15.75" x14ac:dyDescent="0.2">
      <c r="A967" s="94" t="e">
        <f>IF(ORÇAMENTO!#REF!="","",ORÇAMENTO!#REF!)</f>
        <v>#REF!</v>
      </c>
      <c r="B967" s="66" t="e">
        <f>ORÇAMENTO!#REF!</f>
        <v>#REF!</v>
      </c>
      <c r="C967" s="14" t="e">
        <f>ORÇAMENTO!#REF!</f>
        <v>#REF!</v>
      </c>
      <c r="D967" s="13" t="e">
        <f>ORÇAMENTO!#REF!</f>
        <v>#REF!</v>
      </c>
      <c r="E967" s="95"/>
      <c r="F967" s="96" t="e">
        <f>ORÇAMENTO!#REF!</f>
        <v>#REF!</v>
      </c>
    </row>
    <row r="968" spans="1:6" ht="15.75" x14ac:dyDescent="0.2">
      <c r="A968" s="94" t="e">
        <f>IF(ORÇAMENTO!#REF!="","",ORÇAMENTO!#REF!)</f>
        <v>#REF!</v>
      </c>
      <c r="B968" s="66" t="e">
        <f>ORÇAMENTO!#REF!</f>
        <v>#REF!</v>
      </c>
      <c r="C968" s="14" t="e">
        <f>ORÇAMENTO!#REF!</f>
        <v>#REF!</v>
      </c>
      <c r="D968" s="13" t="e">
        <f>ORÇAMENTO!#REF!</f>
        <v>#REF!</v>
      </c>
      <c r="E968" s="95"/>
      <c r="F968" s="96" t="e">
        <f>ORÇAMENTO!#REF!</f>
        <v>#REF!</v>
      </c>
    </row>
    <row r="969" spans="1:6" ht="15.75" x14ac:dyDescent="0.2">
      <c r="A969" s="94" t="e">
        <f>IF(ORÇAMENTO!#REF!="","",ORÇAMENTO!#REF!)</f>
        <v>#REF!</v>
      </c>
      <c r="B969" s="66" t="e">
        <f>ORÇAMENTO!#REF!</f>
        <v>#REF!</v>
      </c>
      <c r="C969" s="14" t="e">
        <f>ORÇAMENTO!#REF!</f>
        <v>#REF!</v>
      </c>
      <c r="D969" s="13" t="e">
        <f>ORÇAMENTO!#REF!</f>
        <v>#REF!</v>
      </c>
      <c r="E969" s="95"/>
      <c r="F969" s="96" t="e">
        <f>ORÇAMENTO!#REF!</f>
        <v>#REF!</v>
      </c>
    </row>
    <row r="970" spans="1:6" ht="15.75" x14ac:dyDescent="0.2">
      <c r="A970" s="94" t="e">
        <f>IF(ORÇAMENTO!#REF!="","",ORÇAMENTO!#REF!)</f>
        <v>#REF!</v>
      </c>
      <c r="B970" s="66" t="e">
        <f>ORÇAMENTO!#REF!</f>
        <v>#REF!</v>
      </c>
      <c r="C970" s="14" t="e">
        <f>ORÇAMENTO!#REF!</f>
        <v>#REF!</v>
      </c>
      <c r="D970" s="13" t="e">
        <f>ORÇAMENTO!#REF!</f>
        <v>#REF!</v>
      </c>
      <c r="E970" s="95"/>
      <c r="F970" s="96" t="e">
        <f>ORÇAMENTO!#REF!</f>
        <v>#REF!</v>
      </c>
    </row>
    <row r="971" spans="1:6" ht="15.75" x14ac:dyDescent="0.2">
      <c r="A971" s="94" t="e">
        <f>IF(ORÇAMENTO!#REF!="","",ORÇAMENTO!#REF!)</f>
        <v>#REF!</v>
      </c>
      <c r="B971" s="66" t="e">
        <f>ORÇAMENTO!#REF!</f>
        <v>#REF!</v>
      </c>
      <c r="C971" s="14" t="e">
        <f>ORÇAMENTO!#REF!</f>
        <v>#REF!</v>
      </c>
      <c r="D971" s="13" t="e">
        <f>ORÇAMENTO!#REF!</f>
        <v>#REF!</v>
      </c>
      <c r="E971" s="95"/>
      <c r="F971" s="96" t="e">
        <f>ORÇAMENTO!#REF!</f>
        <v>#REF!</v>
      </c>
    </row>
    <row r="972" spans="1:6" ht="15.75" x14ac:dyDescent="0.2">
      <c r="A972" s="94" t="e">
        <f>IF(ORÇAMENTO!#REF!="","",ORÇAMENTO!#REF!)</f>
        <v>#REF!</v>
      </c>
      <c r="B972" s="66" t="e">
        <f>ORÇAMENTO!#REF!</f>
        <v>#REF!</v>
      </c>
      <c r="C972" s="14" t="e">
        <f>ORÇAMENTO!#REF!</f>
        <v>#REF!</v>
      </c>
      <c r="D972" s="13" t="e">
        <f>ORÇAMENTO!#REF!</f>
        <v>#REF!</v>
      </c>
      <c r="E972" s="95"/>
      <c r="F972" s="96" t="e">
        <f>ORÇAMENTO!#REF!</f>
        <v>#REF!</v>
      </c>
    </row>
    <row r="973" spans="1:6" ht="15.75" x14ac:dyDescent="0.2">
      <c r="A973" s="94" t="e">
        <f>IF(ORÇAMENTO!#REF!="","",ORÇAMENTO!#REF!)</f>
        <v>#REF!</v>
      </c>
      <c r="B973" s="66" t="e">
        <f>ORÇAMENTO!#REF!</f>
        <v>#REF!</v>
      </c>
      <c r="C973" s="14" t="e">
        <f>ORÇAMENTO!#REF!</f>
        <v>#REF!</v>
      </c>
      <c r="D973" s="13" t="e">
        <f>ORÇAMENTO!#REF!</f>
        <v>#REF!</v>
      </c>
      <c r="E973" s="95"/>
      <c r="F973" s="96" t="e">
        <f>ORÇAMENTO!#REF!</f>
        <v>#REF!</v>
      </c>
    </row>
    <row r="974" spans="1:6" ht="15.75" x14ac:dyDescent="0.2">
      <c r="A974" s="94" t="e">
        <f>IF(ORÇAMENTO!#REF!="","",ORÇAMENTO!#REF!)</f>
        <v>#REF!</v>
      </c>
      <c r="B974" s="66" t="e">
        <f>ORÇAMENTO!#REF!</f>
        <v>#REF!</v>
      </c>
      <c r="C974" s="14" t="e">
        <f>ORÇAMENTO!#REF!</f>
        <v>#REF!</v>
      </c>
      <c r="D974" s="13" t="e">
        <f>ORÇAMENTO!#REF!</f>
        <v>#REF!</v>
      </c>
      <c r="E974" s="95"/>
      <c r="F974" s="96" t="e">
        <f>ORÇAMENTO!#REF!</f>
        <v>#REF!</v>
      </c>
    </row>
    <row r="975" spans="1:6" ht="15.75" x14ac:dyDescent="0.2">
      <c r="A975" s="94" t="e">
        <f>IF(ORÇAMENTO!#REF!="","",ORÇAMENTO!#REF!)</f>
        <v>#REF!</v>
      </c>
      <c r="B975" s="66" t="e">
        <f>ORÇAMENTO!#REF!</f>
        <v>#REF!</v>
      </c>
      <c r="C975" s="14" t="e">
        <f>ORÇAMENTO!#REF!</f>
        <v>#REF!</v>
      </c>
      <c r="D975" s="13" t="e">
        <f>ORÇAMENTO!#REF!</f>
        <v>#REF!</v>
      </c>
      <c r="E975" s="95"/>
      <c r="F975" s="96" t="e">
        <f>ORÇAMENTO!#REF!</f>
        <v>#REF!</v>
      </c>
    </row>
    <row r="976" spans="1:6" ht="15.75" x14ac:dyDescent="0.2">
      <c r="A976" s="94" t="e">
        <f>IF(ORÇAMENTO!#REF!="","",ORÇAMENTO!#REF!)</f>
        <v>#REF!</v>
      </c>
      <c r="B976" s="66" t="e">
        <f>ORÇAMENTO!#REF!</f>
        <v>#REF!</v>
      </c>
      <c r="C976" s="14" t="e">
        <f>ORÇAMENTO!#REF!</f>
        <v>#REF!</v>
      </c>
      <c r="D976" s="13" t="e">
        <f>ORÇAMENTO!#REF!</f>
        <v>#REF!</v>
      </c>
      <c r="E976" s="95"/>
      <c r="F976" s="96" t="e">
        <f>ORÇAMENTO!#REF!</f>
        <v>#REF!</v>
      </c>
    </row>
    <row r="977" spans="1:6" ht="47.25" x14ac:dyDescent="0.2">
      <c r="A977" s="94" t="str">
        <f>IF(ORÇAMENTO!A192="","",ORÇAMENTO!A192)</f>
        <v>13.8</v>
      </c>
      <c r="B977" s="66" t="str">
        <f>ORÇAMENTO!B192</f>
        <v>ED-49168</v>
      </c>
      <c r="C977" s="14" t="str">
        <f>ORÇAMENTO!C192</f>
        <v>CAIXA DE PASSAGEM EM ALVENARIA E TAMPA DE CONCRETO, FUNDO DE BRITA, TIPO 1, 30 X 30 X 40 CM, INCLUSIVE ESCAVAÇÃO, REATERRO E BOTA-FORA</v>
      </c>
      <c r="D977" s="13" t="str">
        <f>ORÇAMENTO!D192</f>
        <v>UN</v>
      </c>
      <c r="E977" s="95"/>
      <c r="F977" s="96">
        <f>ORÇAMENTO!E192</f>
        <v>4</v>
      </c>
    </row>
    <row r="978" spans="1:6" ht="15.75" x14ac:dyDescent="0.2">
      <c r="A978" s="94" t="e">
        <f>IF(ORÇAMENTO!#REF!="","",ORÇAMENTO!#REF!)</f>
        <v>#REF!</v>
      </c>
      <c r="B978" s="66" t="e">
        <f>ORÇAMENTO!#REF!</f>
        <v>#REF!</v>
      </c>
      <c r="C978" s="14" t="e">
        <f>ORÇAMENTO!#REF!</f>
        <v>#REF!</v>
      </c>
      <c r="D978" s="13" t="e">
        <f>ORÇAMENTO!#REF!</f>
        <v>#REF!</v>
      </c>
      <c r="E978" s="95"/>
      <c r="F978" s="96" t="e">
        <f>ORÇAMENTO!#REF!</f>
        <v>#REF!</v>
      </c>
    </row>
    <row r="979" spans="1:6" ht="15.75" x14ac:dyDescent="0.2">
      <c r="A979" s="94" t="e">
        <f>IF(ORÇAMENTO!#REF!="","",ORÇAMENTO!#REF!)</f>
        <v>#REF!</v>
      </c>
      <c r="B979" s="66" t="e">
        <f>ORÇAMENTO!#REF!</f>
        <v>#REF!</v>
      </c>
      <c r="C979" s="14" t="e">
        <f>ORÇAMENTO!#REF!</f>
        <v>#REF!</v>
      </c>
      <c r="D979" s="13" t="e">
        <f>ORÇAMENTO!#REF!</f>
        <v>#REF!</v>
      </c>
      <c r="E979" s="95"/>
      <c r="F979" s="96" t="e">
        <f>ORÇAMENTO!#REF!</f>
        <v>#REF!</v>
      </c>
    </row>
    <row r="980" spans="1:6" ht="15.75" x14ac:dyDescent="0.2">
      <c r="A980" s="94" t="e">
        <f>IF(ORÇAMENTO!#REF!="","",ORÇAMENTO!#REF!)</f>
        <v>#REF!</v>
      </c>
      <c r="B980" s="66" t="e">
        <f>ORÇAMENTO!#REF!</f>
        <v>#REF!</v>
      </c>
      <c r="C980" s="14" t="e">
        <f>ORÇAMENTO!#REF!</f>
        <v>#REF!</v>
      </c>
      <c r="D980" s="13" t="e">
        <f>ORÇAMENTO!#REF!</f>
        <v>#REF!</v>
      </c>
      <c r="E980" s="95"/>
      <c r="F980" s="96" t="e">
        <f>ORÇAMENTO!#REF!</f>
        <v>#REF!</v>
      </c>
    </row>
    <row r="981" spans="1:6" ht="15.75" x14ac:dyDescent="0.2">
      <c r="A981" s="94" t="e">
        <f>IF(ORÇAMENTO!#REF!="","",ORÇAMENTO!#REF!)</f>
        <v>#REF!</v>
      </c>
      <c r="B981" s="66" t="e">
        <f>ORÇAMENTO!#REF!</f>
        <v>#REF!</v>
      </c>
      <c r="C981" s="14" t="e">
        <f>ORÇAMENTO!#REF!</f>
        <v>#REF!</v>
      </c>
      <c r="D981" s="13" t="e">
        <f>ORÇAMENTO!#REF!</f>
        <v>#REF!</v>
      </c>
      <c r="E981" s="95"/>
      <c r="F981" s="96" t="e">
        <f>ORÇAMENTO!#REF!</f>
        <v>#REF!</v>
      </c>
    </row>
    <row r="982" spans="1:6" ht="15.75" x14ac:dyDescent="0.2">
      <c r="A982" s="94" t="e">
        <f>IF(ORÇAMENTO!#REF!="","",ORÇAMENTO!#REF!)</f>
        <v>#REF!</v>
      </c>
      <c r="B982" s="66" t="e">
        <f>ORÇAMENTO!#REF!</f>
        <v>#REF!</v>
      </c>
      <c r="C982" s="14" t="e">
        <f>ORÇAMENTO!#REF!</f>
        <v>#REF!</v>
      </c>
      <c r="D982" s="13" t="e">
        <f>ORÇAMENTO!#REF!</f>
        <v>#REF!</v>
      </c>
      <c r="E982" s="95"/>
      <c r="F982" s="96" t="e">
        <f>ORÇAMENTO!#REF!</f>
        <v>#REF!</v>
      </c>
    </row>
    <row r="983" spans="1:6" ht="15.75" x14ac:dyDescent="0.2">
      <c r="A983" s="94" t="e">
        <f>IF(ORÇAMENTO!#REF!="","",ORÇAMENTO!#REF!)</f>
        <v>#REF!</v>
      </c>
      <c r="B983" s="66" t="e">
        <f>ORÇAMENTO!#REF!</f>
        <v>#REF!</v>
      </c>
      <c r="C983" s="14" t="e">
        <f>ORÇAMENTO!#REF!</f>
        <v>#REF!</v>
      </c>
      <c r="D983" s="13" t="e">
        <f>ORÇAMENTO!#REF!</f>
        <v>#REF!</v>
      </c>
      <c r="E983" s="95"/>
      <c r="F983" s="96" t="e">
        <f>ORÇAMENTO!#REF!</f>
        <v>#REF!</v>
      </c>
    </row>
    <row r="984" spans="1:6" ht="15.75" x14ac:dyDescent="0.2">
      <c r="A984" s="94" t="e">
        <f>IF(ORÇAMENTO!#REF!="","",ORÇAMENTO!#REF!)</f>
        <v>#REF!</v>
      </c>
      <c r="B984" s="66" t="e">
        <f>ORÇAMENTO!#REF!</f>
        <v>#REF!</v>
      </c>
      <c r="C984" s="14" t="e">
        <f>ORÇAMENTO!#REF!</f>
        <v>#REF!</v>
      </c>
      <c r="D984" s="13" t="e">
        <f>ORÇAMENTO!#REF!</f>
        <v>#REF!</v>
      </c>
      <c r="E984" s="95"/>
      <c r="F984" s="96" t="e">
        <f>ORÇAMENTO!#REF!</f>
        <v>#REF!</v>
      </c>
    </row>
    <row r="985" spans="1:6" ht="15.75" x14ac:dyDescent="0.2">
      <c r="A985" s="94" t="e">
        <f>IF(ORÇAMENTO!#REF!="","",ORÇAMENTO!#REF!)</f>
        <v>#REF!</v>
      </c>
      <c r="B985" s="66" t="e">
        <f>ORÇAMENTO!#REF!</f>
        <v>#REF!</v>
      </c>
      <c r="C985" s="14" t="e">
        <f>ORÇAMENTO!#REF!</f>
        <v>#REF!</v>
      </c>
      <c r="D985" s="13" t="e">
        <f>ORÇAMENTO!#REF!</f>
        <v>#REF!</v>
      </c>
      <c r="E985" s="95"/>
      <c r="F985" s="96" t="e">
        <f>ORÇAMENTO!#REF!</f>
        <v>#REF!</v>
      </c>
    </row>
    <row r="986" spans="1:6" ht="15.75" x14ac:dyDescent="0.2">
      <c r="A986" s="94" t="e">
        <f>IF(ORÇAMENTO!#REF!="","",ORÇAMENTO!#REF!)</f>
        <v>#REF!</v>
      </c>
      <c r="B986" s="66" t="e">
        <f>ORÇAMENTO!#REF!</f>
        <v>#REF!</v>
      </c>
      <c r="C986" s="14" t="e">
        <f>ORÇAMENTO!#REF!</f>
        <v>#REF!</v>
      </c>
      <c r="D986" s="13" t="e">
        <f>ORÇAMENTO!#REF!</f>
        <v>#REF!</v>
      </c>
      <c r="E986" s="95"/>
      <c r="F986" s="96" t="e">
        <f>ORÇAMENTO!#REF!</f>
        <v>#REF!</v>
      </c>
    </row>
    <row r="987" spans="1:6" ht="15.75" x14ac:dyDescent="0.2">
      <c r="A987" s="94" t="e">
        <f>IF(ORÇAMENTO!#REF!="","",ORÇAMENTO!#REF!)</f>
        <v>#REF!</v>
      </c>
      <c r="B987" s="66" t="e">
        <f>ORÇAMENTO!#REF!</f>
        <v>#REF!</v>
      </c>
      <c r="C987" s="14" t="e">
        <f>ORÇAMENTO!#REF!</f>
        <v>#REF!</v>
      </c>
      <c r="D987" s="13" t="e">
        <f>ORÇAMENTO!#REF!</f>
        <v>#REF!</v>
      </c>
      <c r="E987" s="95"/>
      <c r="F987" s="96" t="e">
        <f>ORÇAMENTO!#REF!</f>
        <v>#REF!</v>
      </c>
    </row>
    <row r="988" spans="1:6" ht="15.75" x14ac:dyDescent="0.2">
      <c r="A988" s="94" t="e">
        <f>IF(ORÇAMENTO!#REF!="","",ORÇAMENTO!#REF!)</f>
        <v>#REF!</v>
      </c>
      <c r="B988" s="66" t="e">
        <f>ORÇAMENTO!#REF!</f>
        <v>#REF!</v>
      </c>
      <c r="C988" s="14" t="e">
        <f>ORÇAMENTO!#REF!</f>
        <v>#REF!</v>
      </c>
      <c r="D988" s="13" t="e">
        <f>ORÇAMENTO!#REF!</f>
        <v>#REF!</v>
      </c>
      <c r="E988" s="95"/>
      <c r="F988" s="96" t="e">
        <f>ORÇAMENTO!#REF!</f>
        <v>#REF!</v>
      </c>
    </row>
    <row r="989" spans="1:6" ht="15.75" x14ac:dyDescent="0.2">
      <c r="A989" s="94" t="e">
        <f>IF(ORÇAMENTO!#REF!="","",ORÇAMENTO!#REF!)</f>
        <v>#REF!</v>
      </c>
      <c r="B989" s="66" t="e">
        <f>ORÇAMENTO!#REF!</f>
        <v>#REF!</v>
      </c>
      <c r="C989" s="14" t="e">
        <f>ORÇAMENTO!#REF!</f>
        <v>#REF!</v>
      </c>
      <c r="D989" s="13" t="e">
        <f>ORÇAMENTO!#REF!</f>
        <v>#REF!</v>
      </c>
      <c r="E989" s="95"/>
      <c r="F989" s="96" t="e">
        <f>ORÇAMENTO!#REF!</f>
        <v>#REF!</v>
      </c>
    </row>
    <row r="990" spans="1:6" ht="15.75" x14ac:dyDescent="0.2">
      <c r="A990" s="94" t="e">
        <f>IF(ORÇAMENTO!#REF!="","",ORÇAMENTO!#REF!)</f>
        <v>#REF!</v>
      </c>
      <c r="B990" s="66" t="e">
        <f>ORÇAMENTO!#REF!</f>
        <v>#REF!</v>
      </c>
      <c r="C990" s="14" t="e">
        <f>ORÇAMENTO!#REF!</f>
        <v>#REF!</v>
      </c>
      <c r="D990" s="13" t="e">
        <f>ORÇAMENTO!#REF!</f>
        <v>#REF!</v>
      </c>
      <c r="E990" s="95"/>
      <c r="F990" s="96" t="e">
        <f>ORÇAMENTO!#REF!</f>
        <v>#REF!</v>
      </c>
    </row>
    <row r="991" spans="1:6" ht="15.75" x14ac:dyDescent="0.2">
      <c r="A991" s="94" t="e">
        <f>IF(ORÇAMENTO!#REF!="","",ORÇAMENTO!#REF!)</f>
        <v>#REF!</v>
      </c>
      <c r="B991" s="66" t="e">
        <f>ORÇAMENTO!#REF!</f>
        <v>#REF!</v>
      </c>
      <c r="C991" s="14" t="e">
        <f>ORÇAMENTO!#REF!</f>
        <v>#REF!</v>
      </c>
      <c r="D991" s="13" t="e">
        <f>ORÇAMENTO!#REF!</f>
        <v>#REF!</v>
      </c>
      <c r="E991" s="95"/>
      <c r="F991" s="96" t="e">
        <f>ORÇAMENTO!#REF!</f>
        <v>#REF!</v>
      </c>
    </row>
    <row r="992" spans="1:6" ht="15.75" x14ac:dyDescent="0.2">
      <c r="A992" s="94" t="e">
        <f>IF(ORÇAMENTO!#REF!="","",ORÇAMENTO!#REF!)</f>
        <v>#REF!</v>
      </c>
      <c r="B992" s="66" t="e">
        <f>ORÇAMENTO!#REF!</f>
        <v>#REF!</v>
      </c>
      <c r="C992" s="14" t="e">
        <f>ORÇAMENTO!#REF!</f>
        <v>#REF!</v>
      </c>
      <c r="D992" s="13" t="e">
        <f>ORÇAMENTO!#REF!</f>
        <v>#REF!</v>
      </c>
      <c r="E992" s="95"/>
      <c r="F992" s="96" t="e">
        <f>ORÇAMENTO!#REF!</f>
        <v>#REF!</v>
      </c>
    </row>
    <row r="993" spans="1:6" ht="15.75" x14ac:dyDescent="0.2">
      <c r="A993" s="94" t="e">
        <f>IF(ORÇAMENTO!#REF!="","",ORÇAMENTO!#REF!)</f>
        <v>#REF!</v>
      </c>
      <c r="B993" s="66" t="e">
        <f>ORÇAMENTO!#REF!</f>
        <v>#REF!</v>
      </c>
      <c r="C993" s="14" t="e">
        <f>ORÇAMENTO!#REF!</f>
        <v>#REF!</v>
      </c>
      <c r="D993" s="13" t="e">
        <f>ORÇAMENTO!#REF!</f>
        <v>#REF!</v>
      </c>
      <c r="E993" s="95"/>
      <c r="F993" s="96" t="e">
        <f>ORÇAMENTO!#REF!</f>
        <v>#REF!</v>
      </c>
    </row>
    <row r="994" spans="1:6" ht="15.75" x14ac:dyDescent="0.2">
      <c r="A994" s="94" t="e">
        <f>IF(ORÇAMENTO!#REF!="","",ORÇAMENTO!#REF!)</f>
        <v>#REF!</v>
      </c>
      <c r="B994" s="66" t="e">
        <f>ORÇAMENTO!#REF!</f>
        <v>#REF!</v>
      </c>
      <c r="C994" s="14" t="e">
        <f>ORÇAMENTO!#REF!</f>
        <v>#REF!</v>
      </c>
      <c r="D994" s="13" t="e">
        <f>ORÇAMENTO!#REF!</f>
        <v>#REF!</v>
      </c>
      <c r="E994" s="95"/>
      <c r="F994" s="96" t="e">
        <f>ORÇAMENTO!#REF!</f>
        <v>#REF!</v>
      </c>
    </row>
    <row r="995" spans="1:6" ht="15.75" x14ac:dyDescent="0.2">
      <c r="A995" s="94" t="e">
        <f>IF(ORÇAMENTO!#REF!="","",ORÇAMENTO!#REF!)</f>
        <v>#REF!</v>
      </c>
      <c r="B995" s="66" t="e">
        <f>ORÇAMENTO!#REF!</f>
        <v>#REF!</v>
      </c>
      <c r="C995" s="14" t="e">
        <f>ORÇAMENTO!#REF!</f>
        <v>#REF!</v>
      </c>
      <c r="D995" s="13" t="e">
        <f>ORÇAMENTO!#REF!</f>
        <v>#REF!</v>
      </c>
      <c r="E995" s="95"/>
      <c r="F995" s="96" t="e">
        <f>ORÇAMENTO!#REF!</f>
        <v>#REF!</v>
      </c>
    </row>
    <row r="996" spans="1:6" ht="15.75" x14ac:dyDescent="0.2">
      <c r="A996" s="94" t="e">
        <f>IF(ORÇAMENTO!#REF!="","",ORÇAMENTO!#REF!)</f>
        <v>#REF!</v>
      </c>
      <c r="B996" s="66" t="e">
        <f>ORÇAMENTO!#REF!</f>
        <v>#REF!</v>
      </c>
      <c r="C996" s="14" t="e">
        <f>ORÇAMENTO!#REF!</f>
        <v>#REF!</v>
      </c>
      <c r="D996" s="13" t="e">
        <f>ORÇAMENTO!#REF!</f>
        <v>#REF!</v>
      </c>
      <c r="E996" s="95"/>
      <c r="F996" s="96" t="e">
        <f>ORÇAMENTO!#REF!</f>
        <v>#REF!</v>
      </c>
    </row>
    <row r="997" spans="1:6" ht="15.75" x14ac:dyDescent="0.2">
      <c r="A997" s="94" t="e">
        <f>IF(ORÇAMENTO!#REF!="","",ORÇAMENTO!#REF!)</f>
        <v>#REF!</v>
      </c>
      <c r="B997" s="66" t="e">
        <f>ORÇAMENTO!#REF!</f>
        <v>#REF!</v>
      </c>
      <c r="C997" s="14" t="e">
        <f>ORÇAMENTO!#REF!</f>
        <v>#REF!</v>
      </c>
      <c r="D997" s="13" t="e">
        <f>ORÇAMENTO!#REF!</f>
        <v>#REF!</v>
      </c>
      <c r="E997" s="95"/>
      <c r="F997" s="96" t="e">
        <f>ORÇAMENTO!#REF!</f>
        <v>#REF!</v>
      </c>
    </row>
    <row r="998" spans="1:6" ht="15.75" x14ac:dyDescent="0.2">
      <c r="A998" s="94" t="e">
        <f>IF(ORÇAMENTO!#REF!="","",ORÇAMENTO!#REF!)</f>
        <v>#REF!</v>
      </c>
      <c r="B998" s="66" t="e">
        <f>ORÇAMENTO!#REF!</f>
        <v>#REF!</v>
      </c>
      <c r="C998" s="14" t="e">
        <f>ORÇAMENTO!#REF!</f>
        <v>#REF!</v>
      </c>
      <c r="D998" s="13" t="e">
        <f>ORÇAMENTO!#REF!</f>
        <v>#REF!</v>
      </c>
      <c r="E998" s="95"/>
      <c r="F998" s="96" t="e">
        <f>ORÇAMENTO!#REF!</f>
        <v>#REF!</v>
      </c>
    </row>
    <row r="999" spans="1:6" ht="15.75" x14ac:dyDescent="0.2">
      <c r="A999" s="94" t="e">
        <f>IF(ORÇAMENTO!#REF!="","",ORÇAMENTO!#REF!)</f>
        <v>#REF!</v>
      </c>
      <c r="B999" s="66" t="e">
        <f>ORÇAMENTO!#REF!</f>
        <v>#REF!</v>
      </c>
      <c r="C999" s="14" t="e">
        <f>ORÇAMENTO!#REF!</f>
        <v>#REF!</v>
      </c>
      <c r="D999" s="13" t="e">
        <f>ORÇAMENTO!#REF!</f>
        <v>#REF!</v>
      </c>
      <c r="E999" s="95"/>
      <c r="F999" s="96" t="e">
        <f>ORÇAMENTO!#REF!</f>
        <v>#REF!</v>
      </c>
    </row>
    <row r="1000" spans="1:6" ht="15.75" x14ac:dyDescent="0.2">
      <c r="A1000" s="94" t="e">
        <f>IF(ORÇAMENTO!#REF!="","",ORÇAMENTO!#REF!)</f>
        <v>#REF!</v>
      </c>
      <c r="B1000" s="66" t="e">
        <f>ORÇAMENTO!#REF!</f>
        <v>#REF!</v>
      </c>
      <c r="C1000" s="14" t="e">
        <f>ORÇAMENTO!#REF!</f>
        <v>#REF!</v>
      </c>
      <c r="D1000" s="13" t="e">
        <f>ORÇAMENTO!#REF!</f>
        <v>#REF!</v>
      </c>
      <c r="E1000" s="95"/>
      <c r="F1000" s="96" t="e">
        <f>ORÇAMENTO!#REF!</f>
        <v>#REF!</v>
      </c>
    </row>
    <row r="1001" spans="1:6" ht="15.75" x14ac:dyDescent="0.2">
      <c r="A1001" s="94" t="e">
        <f>IF(ORÇAMENTO!#REF!="","",ORÇAMENTO!#REF!)</f>
        <v>#REF!</v>
      </c>
      <c r="B1001" s="66" t="e">
        <f>ORÇAMENTO!#REF!</f>
        <v>#REF!</v>
      </c>
      <c r="C1001" s="14" t="e">
        <f>ORÇAMENTO!#REF!</f>
        <v>#REF!</v>
      </c>
      <c r="D1001" s="13" t="e">
        <f>ORÇAMENTO!#REF!</f>
        <v>#REF!</v>
      </c>
      <c r="E1001" s="95"/>
      <c r="F1001" s="96" t="e">
        <f>ORÇAMENTO!#REF!</f>
        <v>#REF!</v>
      </c>
    </row>
    <row r="1002" spans="1:6" ht="15.75" x14ac:dyDescent="0.2">
      <c r="A1002" s="94" t="e">
        <f>IF(ORÇAMENTO!#REF!="","",ORÇAMENTO!#REF!)</f>
        <v>#REF!</v>
      </c>
      <c r="B1002" s="66" t="e">
        <f>ORÇAMENTO!#REF!</f>
        <v>#REF!</v>
      </c>
      <c r="C1002" s="14" t="e">
        <f>ORÇAMENTO!#REF!</f>
        <v>#REF!</v>
      </c>
      <c r="D1002" s="13" t="e">
        <f>ORÇAMENTO!#REF!</f>
        <v>#REF!</v>
      </c>
      <c r="E1002" s="95"/>
      <c r="F1002" s="96" t="e">
        <f>ORÇAMENTO!#REF!</f>
        <v>#REF!</v>
      </c>
    </row>
    <row r="1003" spans="1:6" ht="15.75" x14ac:dyDescent="0.2">
      <c r="A1003" s="94" t="e">
        <f>IF(ORÇAMENTO!#REF!="","",ORÇAMENTO!#REF!)</f>
        <v>#REF!</v>
      </c>
      <c r="B1003" s="66" t="e">
        <f>ORÇAMENTO!#REF!</f>
        <v>#REF!</v>
      </c>
      <c r="C1003" s="14" t="e">
        <f>ORÇAMENTO!#REF!</f>
        <v>#REF!</v>
      </c>
      <c r="D1003" s="13" t="e">
        <f>ORÇAMENTO!#REF!</f>
        <v>#REF!</v>
      </c>
      <c r="E1003" s="95"/>
      <c r="F1003" s="96" t="e">
        <f>ORÇAMENTO!#REF!</f>
        <v>#REF!</v>
      </c>
    </row>
    <row r="1004" spans="1:6" ht="15.75" x14ac:dyDescent="0.2">
      <c r="A1004" s="94" t="e">
        <f>IF(ORÇAMENTO!#REF!="","",ORÇAMENTO!#REF!)</f>
        <v>#REF!</v>
      </c>
      <c r="B1004" s="66" t="e">
        <f>ORÇAMENTO!#REF!</f>
        <v>#REF!</v>
      </c>
      <c r="C1004" s="14" t="e">
        <f>ORÇAMENTO!#REF!</f>
        <v>#REF!</v>
      </c>
      <c r="D1004" s="13" t="e">
        <f>ORÇAMENTO!#REF!</f>
        <v>#REF!</v>
      </c>
      <c r="E1004" s="95"/>
      <c r="F1004" s="96" t="e">
        <f>ORÇAMENTO!#REF!</f>
        <v>#REF!</v>
      </c>
    </row>
    <row r="1005" spans="1:6" ht="15.75" x14ac:dyDescent="0.2">
      <c r="A1005" s="94" t="e">
        <f>IF(ORÇAMENTO!#REF!="","",ORÇAMENTO!#REF!)</f>
        <v>#REF!</v>
      </c>
      <c r="B1005" s="66" t="e">
        <f>ORÇAMENTO!#REF!</f>
        <v>#REF!</v>
      </c>
      <c r="C1005" s="14" t="e">
        <f>ORÇAMENTO!#REF!</f>
        <v>#REF!</v>
      </c>
      <c r="D1005" s="13" t="e">
        <f>ORÇAMENTO!#REF!</f>
        <v>#REF!</v>
      </c>
      <c r="E1005" s="95"/>
      <c r="F1005" s="96" t="e">
        <f>ORÇAMENTO!#REF!</f>
        <v>#REF!</v>
      </c>
    </row>
    <row r="1006" spans="1:6" ht="15.75" x14ac:dyDescent="0.2">
      <c r="A1006" s="94" t="e">
        <f>IF(ORÇAMENTO!#REF!="","",ORÇAMENTO!#REF!)</f>
        <v>#REF!</v>
      </c>
      <c r="B1006" s="66" t="e">
        <f>ORÇAMENTO!#REF!</f>
        <v>#REF!</v>
      </c>
      <c r="C1006" s="14" t="e">
        <f>ORÇAMENTO!#REF!</f>
        <v>#REF!</v>
      </c>
      <c r="D1006" s="13" t="e">
        <f>ORÇAMENTO!#REF!</f>
        <v>#REF!</v>
      </c>
      <c r="E1006" s="95"/>
      <c r="F1006" s="96" t="e">
        <f>ORÇAMENTO!#REF!</f>
        <v>#REF!</v>
      </c>
    </row>
    <row r="1007" spans="1:6" ht="15.75" x14ac:dyDescent="0.2">
      <c r="A1007" s="94" t="e">
        <f>IF(ORÇAMENTO!#REF!="","",ORÇAMENTO!#REF!)</f>
        <v>#REF!</v>
      </c>
      <c r="B1007" s="66" t="e">
        <f>ORÇAMENTO!#REF!</f>
        <v>#REF!</v>
      </c>
      <c r="C1007" s="14" t="e">
        <f>ORÇAMENTO!#REF!</f>
        <v>#REF!</v>
      </c>
      <c r="D1007" s="13" t="e">
        <f>ORÇAMENTO!#REF!</f>
        <v>#REF!</v>
      </c>
      <c r="E1007" s="95"/>
      <c r="F1007" s="96" t="e">
        <f>ORÇAMENTO!#REF!</f>
        <v>#REF!</v>
      </c>
    </row>
    <row r="1008" spans="1:6" ht="15.75" x14ac:dyDescent="0.2">
      <c r="A1008" s="94" t="e">
        <f>IF(ORÇAMENTO!#REF!="","",ORÇAMENTO!#REF!)</f>
        <v>#REF!</v>
      </c>
      <c r="B1008" s="66" t="e">
        <f>ORÇAMENTO!#REF!</f>
        <v>#REF!</v>
      </c>
      <c r="C1008" s="14" t="e">
        <f>ORÇAMENTO!#REF!</f>
        <v>#REF!</v>
      </c>
      <c r="D1008" s="13" t="e">
        <f>ORÇAMENTO!#REF!</f>
        <v>#REF!</v>
      </c>
      <c r="E1008" s="95"/>
      <c r="F1008" s="96" t="e">
        <f>ORÇAMENTO!#REF!</f>
        <v>#REF!</v>
      </c>
    </row>
    <row r="1009" spans="1:6" ht="15.75" x14ac:dyDescent="0.2">
      <c r="A1009" s="94" t="e">
        <f>IF(ORÇAMENTO!#REF!="","",ORÇAMENTO!#REF!)</f>
        <v>#REF!</v>
      </c>
      <c r="B1009" s="66" t="e">
        <f>ORÇAMENTO!#REF!</f>
        <v>#REF!</v>
      </c>
      <c r="C1009" s="14" t="e">
        <f>ORÇAMENTO!#REF!</f>
        <v>#REF!</v>
      </c>
      <c r="D1009" s="13" t="e">
        <f>ORÇAMENTO!#REF!</f>
        <v>#REF!</v>
      </c>
      <c r="E1009" s="95"/>
      <c r="F1009" s="96" t="e">
        <f>ORÇAMENTO!#REF!</f>
        <v>#REF!</v>
      </c>
    </row>
    <row r="1010" spans="1:6" ht="15.75" x14ac:dyDescent="0.2">
      <c r="A1010" s="94" t="e">
        <f>IF(ORÇAMENTO!#REF!="","",ORÇAMENTO!#REF!)</f>
        <v>#REF!</v>
      </c>
      <c r="B1010" s="66" t="e">
        <f>ORÇAMENTO!#REF!</f>
        <v>#REF!</v>
      </c>
      <c r="C1010" s="14" t="e">
        <f>ORÇAMENTO!#REF!</f>
        <v>#REF!</v>
      </c>
      <c r="D1010" s="13" t="e">
        <f>ORÇAMENTO!#REF!</f>
        <v>#REF!</v>
      </c>
      <c r="E1010" s="95"/>
      <c r="F1010" s="96" t="e">
        <f>ORÇAMENTO!#REF!</f>
        <v>#REF!</v>
      </c>
    </row>
    <row r="1011" spans="1:6" ht="15.75" x14ac:dyDescent="0.2">
      <c r="A1011" s="94" t="e">
        <f>IF(ORÇAMENTO!#REF!="","",ORÇAMENTO!#REF!)</f>
        <v>#REF!</v>
      </c>
      <c r="B1011" s="66" t="e">
        <f>ORÇAMENTO!#REF!</f>
        <v>#REF!</v>
      </c>
      <c r="C1011" s="14" t="e">
        <f>ORÇAMENTO!#REF!</f>
        <v>#REF!</v>
      </c>
      <c r="D1011" s="13" t="e">
        <f>ORÇAMENTO!#REF!</f>
        <v>#REF!</v>
      </c>
      <c r="E1011" s="95"/>
      <c r="F1011" s="96" t="e">
        <f>ORÇAMENTO!#REF!</f>
        <v>#REF!</v>
      </c>
    </row>
    <row r="1012" spans="1:6" ht="15.75" x14ac:dyDescent="0.2">
      <c r="A1012" s="94" t="e">
        <f>IF(ORÇAMENTO!#REF!="","",ORÇAMENTO!#REF!)</f>
        <v>#REF!</v>
      </c>
      <c r="B1012" s="66" t="e">
        <f>ORÇAMENTO!#REF!</f>
        <v>#REF!</v>
      </c>
      <c r="C1012" s="14" t="e">
        <f>ORÇAMENTO!#REF!</f>
        <v>#REF!</v>
      </c>
      <c r="D1012" s="13" t="e">
        <f>ORÇAMENTO!#REF!</f>
        <v>#REF!</v>
      </c>
      <c r="E1012" s="95"/>
      <c r="F1012" s="96" t="e">
        <f>ORÇAMENTO!#REF!</f>
        <v>#REF!</v>
      </c>
    </row>
    <row r="1013" spans="1:6" ht="15.75" x14ac:dyDescent="0.2">
      <c r="A1013" s="94" t="e">
        <f>IF(ORÇAMENTO!#REF!="","",ORÇAMENTO!#REF!)</f>
        <v>#REF!</v>
      </c>
      <c r="B1013" s="66" t="e">
        <f>ORÇAMENTO!#REF!</f>
        <v>#REF!</v>
      </c>
      <c r="C1013" s="14" t="e">
        <f>ORÇAMENTO!#REF!</f>
        <v>#REF!</v>
      </c>
      <c r="D1013" s="13" t="e">
        <f>ORÇAMENTO!#REF!</f>
        <v>#REF!</v>
      </c>
      <c r="E1013" s="95"/>
      <c r="F1013" s="96" t="e">
        <f>ORÇAMENTO!#REF!</f>
        <v>#REF!</v>
      </c>
    </row>
    <row r="1014" spans="1:6" ht="15.75" x14ac:dyDescent="0.2">
      <c r="A1014" s="94" t="e">
        <f>IF(ORÇAMENTO!#REF!="","",ORÇAMENTO!#REF!)</f>
        <v>#REF!</v>
      </c>
      <c r="B1014" s="66" t="e">
        <f>ORÇAMENTO!#REF!</f>
        <v>#REF!</v>
      </c>
      <c r="C1014" s="14" t="e">
        <f>ORÇAMENTO!#REF!</f>
        <v>#REF!</v>
      </c>
      <c r="D1014" s="13" t="e">
        <f>ORÇAMENTO!#REF!</f>
        <v>#REF!</v>
      </c>
      <c r="E1014" s="95"/>
      <c r="F1014" s="96" t="e">
        <f>ORÇAMENTO!#REF!</f>
        <v>#REF!</v>
      </c>
    </row>
    <row r="1015" spans="1:6" ht="15.75" x14ac:dyDescent="0.2">
      <c r="A1015" s="94" t="e">
        <f>IF(ORÇAMENTO!#REF!="","",ORÇAMENTO!#REF!)</f>
        <v>#REF!</v>
      </c>
      <c r="B1015" s="66" t="e">
        <f>ORÇAMENTO!#REF!</f>
        <v>#REF!</v>
      </c>
      <c r="C1015" s="14" t="e">
        <f>ORÇAMENTO!#REF!</f>
        <v>#REF!</v>
      </c>
      <c r="D1015" s="13" t="e">
        <f>ORÇAMENTO!#REF!</f>
        <v>#REF!</v>
      </c>
      <c r="E1015" s="95"/>
      <c r="F1015" s="96" t="e">
        <f>ORÇAMENTO!#REF!</f>
        <v>#REF!</v>
      </c>
    </row>
    <row r="1016" spans="1:6" ht="63" x14ac:dyDescent="0.2">
      <c r="A1016" s="94" t="str">
        <f>IF(ORÇAMENTO!A193="","",ORÇAMENTO!A193)</f>
        <v>13.9</v>
      </c>
      <c r="B1016" s="66" t="str">
        <f>ORÇAMENTO!B193</f>
        <v>ED-15745</v>
      </c>
      <c r="C1016" s="14" t="str">
        <f>ORÇAMENTO!C193</f>
        <v>CONJUNTO DE DOIS (2) INTERRUPTORES PARALELOS, CORRENTE 10A, TENSÃO 250V, (10A-250V), COM PLACA 4"X2" DE DOIS (2) POSTOS, INCLUSIVE FORNECIMENTO, INSTALAÇÃO, SUPORTE, MÓDULO E PLACA</v>
      </c>
      <c r="D1016" s="13" t="str">
        <f>ORÇAMENTO!D193</f>
        <v>UN</v>
      </c>
      <c r="E1016" s="95"/>
      <c r="F1016" s="96">
        <f>ORÇAMENTO!E193</f>
        <v>10</v>
      </c>
    </row>
    <row r="1017" spans="1:6" ht="15.75" x14ac:dyDescent="0.2">
      <c r="A1017" s="94" t="e">
        <f>IF(ORÇAMENTO!#REF!="","",ORÇAMENTO!#REF!)</f>
        <v>#REF!</v>
      </c>
      <c r="B1017" s="66" t="e">
        <f>ORÇAMENTO!#REF!</f>
        <v>#REF!</v>
      </c>
      <c r="C1017" s="14" t="e">
        <f>ORÇAMENTO!#REF!</f>
        <v>#REF!</v>
      </c>
      <c r="D1017" s="13" t="e">
        <f>ORÇAMENTO!#REF!</f>
        <v>#REF!</v>
      </c>
      <c r="E1017" s="95"/>
      <c r="F1017" s="96" t="e">
        <f>ORÇAMENTO!#REF!</f>
        <v>#REF!</v>
      </c>
    </row>
    <row r="1018" spans="1:6" ht="15.75" x14ac:dyDescent="0.2">
      <c r="A1018" s="94" t="e">
        <f>IF(ORÇAMENTO!#REF!="","",ORÇAMENTO!#REF!)</f>
        <v>#REF!</v>
      </c>
      <c r="B1018" s="66" t="e">
        <f>ORÇAMENTO!#REF!</f>
        <v>#REF!</v>
      </c>
      <c r="C1018" s="14" t="e">
        <f>ORÇAMENTO!#REF!</f>
        <v>#REF!</v>
      </c>
      <c r="D1018" s="13" t="e">
        <f>ORÇAMENTO!#REF!</f>
        <v>#REF!</v>
      </c>
      <c r="E1018" s="95"/>
      <c r="F1018" s="96" t="e">
        <f>ORÇAMENTO!#REF!</f>
        <v>#REF!</v>
      </c>
    </row>
    <row r="1019" spans="1:6" ht="15.75" x14ac:dyDescent="0.2">
      <c r="A1019" s="94" t="e">
        <f>IF(ORÇAMENTO!#REF!="","",ORÇAMENTO!#REF!)</f>
        <v>#REF!</v>
      </c>
      <c r="B1019" s="66" t="e">
        <f>ORÇAMENTO!#REF!</f>
        <v>#REF!</v>
      </c>
      <c r="C1019" s="14" t="e">
        <f>ORÇAMENTO!#REF!</f>
        <v>#REF!</v>
      </c>
      <c r="D1019" s="13" t="e">
        <f>ORÇAMENTO!#REF!</f>
        <v>#REF!</v>
      </c>
      <c r="E1019" s="95"/>
      <c r="F1019" s="96" t="e">
        <f>ORÇAMENTO!#REF!</f>
        <v>#REF!</v>
      </c>
    </row>
    <row r="1020" spans="1:6" ht="15.75" x14ac:dyDescent="0.2">
      <c r="A1020" s="94" t="e">
        <f>IF(ORÇAMENTO!#REF!="","",ORÇAMENTO!#REF!)</f>
        <v>#REF!</v>
      </c>
      <c r="B1020" s="66" t="e">
        <f>ORÇAMENTO!#REF!</f>
        <v>#REF!</v>
      </c>
      <c r="C1020" s="14" t="e">
        <f>ORÇAMENTO!#REF!</f>
        <v>#REF!</v>
      </c>
      <c r="D1020" s="13" t="e">
        <f>ORÇAMENTO!#REF!</f>
        <v>#REF!</v>
      </c>
      <c r="E1020" s="95"/>
      <c r="F1020" s="96" t="e">
        <f>ORÇAMENTO!#REF!</f>
        <v>#REF!</v>
      </c>
    </row>
    <row r="1021" spans="1:6" ht="15.75" x14ac:dyDescent="0.2">
      <c r="A1021" s="94" t="e">
        <f>IF(ORÇAMENTO!#REF!="","",ORÇAMENTO!#REF!)</f>
        <v>#REF!</v>
      </c>
      <c r="B1021" s="66" t="e">
        <f>ORÇAMENTO!#REF!</f>
        <v>#REF!</v>
      </c>
      <c r="C1021" s="14" t="e">
        <f>ORÇAMENTO!#REF!</f>
        <v>#REF!</v>
      </c>
      <c r="D1021" s="13" t="e">
        <f>ORÇAMENTO!#REF!</f>
        <v>#REF!</v>
      </c>
      <c r="E1021" s="95"/>
      <c r="F1021" s="96" t="e">
        <f>ORÇAMENTO!#REF!</f>
        <v>#REF!</v>
      </c>
    </row>
    <row r="1022" spans="1:6" ht="15.75" x14ac:dyDescent="0.2">
      <c r="A1022" s="94" t="e">
        <f>IF(ORÇAMENTO!#REF!="","",ORÇAMENTO!#REF!)</f>
        <v>#REF!</v>
      </c>
      <c r="B1022" s="66" t="e">
        <f>ORÇAMENTO!#REF!</f>
        <v>#REF!</v>
      </c>
      <c r="C1022" s="14" t="e">
        <f>ORÇAMENTO!#REF!</f>
        <v>#REF!</v>
      </c>
      <c r="D1022" s="13" t="e">
        <f>ORÇAMENTO!#REF!</f>
        <v>#REF!</v>
      </c>
      <c r="E1022" s="95"/>
      <c r="F1022" s="96" t="e">
        <f>ORÇAMENTO!#REF!</f>
        <v>#REF!</v>
      </c>
    </row>
    <row r="1023" spans="1:6" ht="15.75" x14ac:dyDescent="0.2">
      <c r="A1023" s="94" t="e">
        <f>IF(ORÇAMENTO!#REF!="","",ORÇAMENTO!#REF!)</f>
        <v>#REF!</v>
      </c>
      <c r="B1023" s="66" t="e">
        <f>ORÇAMENTO!#REF!</f>
        <v>#REF!</v>
      </c>
      <c r="C1023" s="14" t="e">
        <f>ORÇAMENTO!#REF!</f>
        <v>#REF!</v>
      </c>
      <c r="D1023" s="13" t="e">
        <f>ORÇAMENTO!#REF!</f>
        <v>#REF!</v>
      </c>
      <c r="E1023" s="95"/>
      <c r="F1023" s="96" t="e">
        <f>ORÇAMENTO!#REF!</f>
        <v>#REF!</v>
      </c>
    </row>
    <row r="1024" spans="1:6" ht="15.75" x14ac:dyDescent="0.2">
      <c r="A1024" s="94" t="e">
        <f>IF(ORÇAMENTO!#REF!="","",ORÇAMENTO!#REF!)</f>
        <v>#REF!</v>
      </c>
      <c r="B1024" s="66" t="e">
        <f>ORÇAMENTO!#REF!</f>
        <v>#REF!</v>
      </c>
      <c r="C1024" s="14" t="e">
        <f>ORÇAMENTO!#REF!</f>
        <v>#REF!</v>
      </c>
      <c r="D1024" s="13" t="e">
        <f>ORÇAMENTO!#REF!</f>
        <v>#REF!</v>
      </c>
      <c r="E1024" s="95"/>
      <c r="F1024" s="96" t="e">
        <f>ORÇAMENTO!#REF!</f>
        <v>#REF!</v>
      </c>
    </row>
    <row r="1025" spans="1:6" ht="15.75" x14ac:dyDescent="0.2">
      <c r="A1025" s="94" t="e">
        <f>IF(ORÇAMENTO!#REF!="","",ORÇAMENTO!#REF!)</f>
        <v>#REF!</v>
      </c>
      <c r="B1025" s="66" t="e">
        <f>ORÇAMENTO!#REF!</f>
        <v>#REF!</v>
      </c>
      <c r="C1025" s="14" t="e">
        <f>ORÇAMENTO!#REF!</f>
        <v>#REF!</v>
      </c>
      <c r="D1025" s="13" t="e">
        <f>ORÇAMENTO!#REF!</f>
        <v>#REF!</v>
      </c>
      <c r="E1025" s="95"/>
      <c r="F1025" s="96" t="e">
        <f>ORÇAMENTO!#REF!</f>
        <v>#REF!</v>
      </c>
    </row>
    <row r="1026" spans="1:6" ht="15.75" x14ac:dyDescent="0.2">
      <c r="A1026" s="94" t="e">
        <f>IF(ORÇAMENTO!#REF!="","",ORÇAMENTO!#REF!)</f>
        <v>#REF!</v>
      </c>
      <c r="B1026" s="66" t="e">
        <f>ORÇAMENTO!#REF!</f>
        <v>#REF!</v>
      </c>
      <c r="C1026" s="14" t="e">
        <f>ORÇAMENTO!#REF!</f>
        <v>#REF!</v>
      </c>
      <c r="D1026" s="13" t="e">
        <f>ORÇAMENTO!#REF!</f>
        <v>#REF!</v>
      </c>
      <c r="E1026" s="95"/>
      <c r="F1026" s="96" t="e">
        <f>ORÇAMENTO!#REF!</f>
        <v>#REF!</v>
      </c>
    </row>
    <row r="1027" spans="1:6" ht="15.75" x14ac:dyDescent="0.2">
      <c r="A1027" s="94" t="e">
        <f>IF(ORÇAMENTO!#REF!="","",ORÇAMENTO!#REF!)</f>
        <v>#REF!</v>
      </c>
      <c r="B1027" s="66" t="e">
        <f>ORÇAMENTO!#REF!</f>
        <v>#REF!</v>
      </c>
      <c r="C1027" s="14" t="e">
        <f>ORÇAMENTO!#REF!</f>
        <v>#REF!</v>
      </c>
      <c r="D1027" s="13" t="e">
        <f>ORÇAMENTO!#REF!</f>
        <v>#REF!</v>
      </c>
      <c r="E1027" s="95"/>
      <c r="F1027" s="96" t="e">
        <f>ORÇAMENTO!#REF!</f>
        <v>#REF!</v>
      </c>
    </row>
    <row r="1028" spans="1:6" ht="15.75" x14ac:dyDescent="0.2">
      <c r="A1028" s="94" t="e">
        <f>IF(ORÇAMENTO!#REF!="","",ORÇAMENTO!#REF!)</f>
        <v>#REF!</v>
      </c>
      <c r="B1028" s="66" t="e">
        <f>ORÇAMENTO!#REF!</f>
        <v>#REF!</v>
      </c>
      <c r="C1028" s="14" t="e">
        <f>ORÇAMENTO!#REF!</f>
        <v>#REF!</v>
      </c>
      <c r="D1028" s="13" t="e">
        <f>ORÇAMENTO!#REF!</f>
        <v>#REF!</v>
      </c>
      <c r="E1028" s="95"/>
      <c r="F1028" s="96" t="e">
        <f>ORÇAMENTO!#REF!</f>
        <v>#REF!</v>
      </c>
    </row>
    <row r="1029" spans="1:6" ht="15.75" x14ac:dyDescent="0.2">
      <c r="A1029" s="94" t="e">
        <f>IF(ORÇAMENTO!#REF!="","",ORÇAMENTO!#REF!)</f>
        <v>#REF!</v>
      </c>
      <c r="B1029" s="66" t="e">
        <f>ORÇAMENTO!#REF!</f>
        <v>#REF!</v>
      </c>
      <c r="C1029" s="14" t="e">
        <f>ORÇAMENTO!#REF!</f>
        <v>#REF!</v>
      </c>
      <c r="D1029" s="13" t="e">
        <f>ORÇAMENTO!#REF!</f>
        <v>#REF!</v>
      </c>
      <c r="E1029" s="95"/>
      <c r="F1029" s="96" t="e">
        <f>ORÇAMENTO!#REF!</f>
        <v>#REF!</v>
      </c>
    </row>
    <row r="1030" spans="1:6" ht="15.75" x14ac:dyDescent="0.2">
      <c r="A1030" s="94" t="e">
        <f>IF(ORÇAMENTO!#REF!="","",ORÇAMENTO!#REF!)</f>
        <v>#REF!</v>
      </c>
      <c r="B1030" s="66" t="e">
        <f>ORÇAMENTO!#REF!</f>
        <v>#REF!</v>
      </c>
      <c r="C1030" s="14" t="e">
        <f>ORÇAMENTO!#REF!</f>
        <v>#REF!</v>
      </c>
      <c r="D1030" s="13" t="e">
        <f>ORÇAMENTO!#REF!</f>
        <v>#REF!</v>
      </c>
      <c r="E1030" s="95"/>
      <c r="F1030" s="96" t="e">
        <f>ORÇAMENTO!#REF!</f>
        <v>#REF!</v>
      </c>
    </row>
    <row r="1031" spans="1:6" ht="15.75" x14ac:dyDescent="0.2">
      <c r="A1031" s="94" t="e">
        <f>IF(ORÇAMENTO!#REF!="","",ORÇAMENTO!#REF!)</f>
        <v>#REF!</v>
      </c>
      <c r="B1031" s="66" t="e">
        <f>ORÇAMENTO!#REF!</f>
        <v>#REF!</v>
      </c>
      <c r="C1031" s="14" t="e">
        <f>ORÇAMENTO!#REF!</f>
        <v>#REF!</v>
      </c>
      <c r="D1031" s="13" t="e">
        <f>ORÇAMENTO!#REF!</f>
        <v>#REF!</v>
      </c>
      <c r="E1031" s="95"/>
      <c r="F1031" s="96" t="e">
        <f>ORÇAMENTO!#REF!</f>
        <v>#REF!</v>
      </c>
    </row>
    <row r="1032" spans="1:6" ht="15.75" x14ac:dyDescent="0.2">
      <c r="A1032" s="94" t="e">
        <f>IF(ORÇAMENTO!#REF!="","",ORÇAMENTO!#REF!)</f>
        <v>#REF!</v>
      </c>
      <c r="B1032" s="66" t="e">
        <f>ORÇAMENTO!#REF!</f>
        <v>#REF!</v>
      </c>
      <c r="C1032" s="14" t="e">
        <f>ORÇAMENTO!#REF!</f>
        <v>#REF!</v>
      </c>
      <c r="D1032" s="13" t="e">
        <f>ORÇAMENTO!#REF!</f>
        <v>#REF!</v>
      </c>
      <c r="E1032" s="95"/>
      <c r="F1032" s="96" t="e">
        <f>ORÇAMENTO!#REF!</f>
        <v>#REF!</v>
      </c>
    </row>
    <row r="1033" spans="1:6" ht="15.75" x14ac:dyDescent="0.2">
      <c r="A1033" s="94" t="e">
        <f>IF(ORÇAMENTO!#REF!="","",ORÇAMENTO!#REF!)</f>
        <v>#REF!</v>
      </c>
      <c r="B1033" s="66" t="e">
        <f>ORÇAMENTO!#REF!</f>
        <v>#REF!</v>
      </c>
      <c r="C1033" s="14" t="e">
        <f>ORÇAMENTO!#REF!</f>
        <v>#REF!</v>
      </c>
      <c r="D1033" s="13" t="e">
        <f>ORÇAMENTO!#REF!</f>
        <v>#REF!</v>
      </c>
      <c r="E1033" s="95"/>
      <c r="F1033" s="96" t="e">
        <f>ORÇAMENTO!#REF!</f>
        <v>#REF!</v>
      </c>
    </row>
    <row r="1034" spans="1:6" ht="15.75" x14ac:dyDescent="0.2">
      <c r="A1034" s="94" t="e">
        <f>IF(ORÇAMENTO!#REF!="","",ORÇAMENTO!#REF!)</f>
        <v>#REF!</v>
      </c>
      <c r="B1034" s="66" t="e">
        <f>ORÇAMENTO!#REF!</f>
        <v>#REF!</v>
      </c>
      <c r="C1034" s="14" t="e">
        <f>ORÇAMENTO!#REF!</f>
        <v>#REF!</v>
      </c>
      <c r="D1034" s="13" t="e">
        <f>ORÇAMENTO!#REF!</f>
        <v>#REF!</v>
      </c>
      <c r="E1034" s="95"/>
      <c r="F1034" s="96" t="e">
        <f>ORÇAMENTO!#REF!</f>
        <v>#REF!</v>
      </c>
    </row>
    <row r="1035" spans="1:6" ht="63" x14ac:dyDescent="0.2">
      <c r="A1035" s="94" t="str">
        <f>IF(ORÇAMENTO!A194="","",ORÇAMENTO!A194)</f>
        <v>13.10</v>
      </c>
      <c r="B1035" s="66" t="str">
        <f>ORÇAMENTO!B194</f>
        <v>ED-15741</v>
      </c>
      <c r="C1035" s="14" t="str">
        <f>ORÇAMENTO!C194</f>
        <v>CONJUNTO DE TRÊS (3) INTERRUPTORES SIMPLES, CORRENTE 10A, TENSÃO 250V, (10A-250V), COM PLACA 4"X2" DE TRÊS (3) POSTOS, INCLUSIVE FORNECIMENTO, INSTALAÇÃO, SUPORTE, MÓDULO E PLACA</v>
      </c>
      <c r="D1035" s="13" t="str">
        <f>ORÇAMENTO!D194</f>
        <v>UN</v>
      </c>
      <c r="E1035" s="95"/>
      <c r="F1035" s="96">
        <f>ORÇAMENTO!E194</f>
        <v>9</v>
      </c>
    </row>
    <row r="1036" spans="1:6" ht="15.75" x14ac:dyDescent="0.2">
      <c r="A1036" s="94" t="e">
        <f>IF(ORÇAMENTO!#REF!="","",ORÇAMENTO!#REF!)</f>
        <v>#REF!</v>
      </c>
      <c r="B1036" s="66" t="e">
        <f>ORÇAMENTO!#REF!</f>
        <v>#REF!</v>
      </c>
      <c r="C1036" s="14" t="e">
        <f>ORÇAMENTO!#REF!</f>
        <v>#REF!</v>
      </c>
      <c r="D1036" s="13" t="e">
        <f>ORÇAMENTO!#REF!</f>
        <v>#REF!</v>
      </c>
      <c r="E1036" s="95"/>
      <c r="F1036" s="96" t="e">
        <f>ORÇAMENTO!#REF!</f>
        <v>#REF!</v>
      </c>
    </row>
    <row r="1037" spans="1:6" ht="15.75" x14ac:dyDescent="0.2">
      <c r="A1037" s="94" t="e">
        <f>IF(ORÇAMENTO!#REF!="","",ORÇAMENTO!#REF!)</f>
        <v>#REF!</v>
      </c>
      <c r="B1037" s="66" t="e">
        <f>ORÇAMENTO!#REF!</f>
        <v>#REF!</v>
      </c>
      <c r="C1037" s="14" t="e">
        <f>ORÇAMENTO!#REF!</f>
        <v>#REF!</v>
      </c>
      <c r="D1037" s="13" t="e">
        <f>ORÇAMENTO!#REF!</f>
        <v>#REF!</v>
      </c>
      <c r="E1037" s="95"/>
      <c r="F1037" s="96" t="e">
        <f>ORÇAMENTO!#REF!</f>
        <v>#REF!</v>
      </c>
    </row>
    <row r="1038" spans="1:6" ht="15.75" x14ac:dyDescent="0.2">
      <c r="A1038" s="94" t="e">
        <f>IF(ORÇAMENTO!#REF!="","",ORÇAMENTO!#REF!)</f>
        <v>#REF!</v>
      </c>
      <c r="B1038" s="66" t="e">
        <f>ORÇAMENTO!#REF!</f>
        <v>#REF!</v>
      </c>
      <c r="C1038" s="14" t="e">
        <f>ORÇAMENTO!#REF!</f>
        <v>#REF!</v>
      </c>
      <c r="D1038" s="13" t="e">
        <f>ORÇAMENTO!#REF!</f>
        <v>#REF!</v>
      </c>
      <c r="E1038" s="95"/>
      <c r="F1038" s="96" t="e">
        <f>ORÇAMENTO!#REF!</f>
        <v>#REF!</v>
      </c>
    </row>
    <row r="1039" spans="1:6" ht="15.75" x14ac:dyDescent="0.2">
      <c r="A1039" s="94" t="e">
        <f>IF(ORÇAMENTO!#REF!="","",ORÇAMENTO!#REF!)</f>
        <v>#REF!</v>
      </c>
      <c r="B1039" s="66" t="e">
        <f>ORÇAMENTO!#REF!</f>
        <v>#REF!</v>
      </c>
      <c r="C1039" s="14" t="e">
        <f>ORÇAMENTO!#REF!</f>
        <v>#REF!</v>
      </c>
      <c r="D1039" s="13" t="e">
        <f>ORÇAMENTO!#REF!</f>
        <v>#REF!</v>
      </c>
      <c r="E1039" s="95"/>
      <c r="F1039" s="96" t="e">
        <f>ORÇAMENTO!#REF!</f>
        <v>#REF!</v>
      </c>
    </row>
    <row r="1040" spans="1:6" ht="15.75" x14ac:dyDescent="0.2">
      <c r="A1040" s="94" t="e">
        <f>IF(ORÇAMENTO!#REF!="","",ORÇAMENTO!#REF!)</f>
        <v>#REF!</v>
      </c>
      <c r="B1040" s="66" t="e">
        <f>ORÇAMENTO!#REF!</f>
        <v>#REF!</v>
      </c>
      <c r="C1040" s="14" t="e">
        <f>ORÇAMENTO!#REF!</f>
        <v>#REF!</v>
      </c>
      <c r="D1040" s="13" t="e">
        <f>ORÇAMENTO!#REF!</f>
        <v>#REF!</v>
      </c>
      <c r="E1040" s="95"/>
      <c r="F1040" s="96" t="e">
        <f>ORÇAMENTO!#REF!</f>
        <v>#REF!</v>
      </c>
    </row>
    <row r="1041" spans="1:6" ht="63" x14ac:dyDescent="0.2">
      <c r="A1041" s="94" t="str">
        <f>IF(ORÇAMENTO!A195="","",ORÇAMENTO!A195)</f>
        <v>13.11</v>
      </c>
      <c r="B1041" s="66" t="str">
        <f>ORÇAMENTO!B195</f>
        <v>ED-15736</v>
      </c>
      <c r="C1041" s="14" t="str">
        <f>ORÇAMENTO!C195</f>
        <v>CONJUNTO DE UM (1) INTERRUPTOR PARALELO, CORRENTE 10A, TENSÃO 250V, (10A-250V), COM PLACA 4"X2" DE UM (1) POSTO, INCLUSIVE FORNECIMENTO, INSTALAÇÃO, SUPORTE, MÓDULO E PLACA</v>
      </c>
      <c r="D1041" s="13" t="str">
        <f>ORÇAMENTO!D195</f>
        <v>UN</v>
      </c>
      <c r="E1041" s="95"/>
      <c r="F1041" s="96">
        <f>ORÇAMENTO!E195</f>
        <v>3</v>
      </c>
    </row>
    <row r="1042" spans="1:6" ht="15.75" x14ac:dyDescent="0.2">
      <c r="A1042" s="94" t="e">
        <f>IF(ORÇAMENTO!#REF!="","",ORÇAMENTO!#REF!)</f>
        <v>#REF!</v>
      </c>
      <c r="B1042" s="66" t="e">
        <f>ORÇAMENTO!#REF!</f>
        <v>#REF!</v>
      </c>
      <c r="C1042" s="14" t="e">
        <f>ORÇAMENTO!#REF!</f>
        <v>#REF!</v>
      </c>
      <c r="D1042" s="13" t="e">
        <f>ORÇAMENTO!#REF!</f>
        <v>#REF!</v>
      </c>
      <c r="E1042" s="95"/>
      <c r="F1042" s="96" t="e">
        <f>ORÇAMENTO!#REF!</f>
        <v>#REF!</v>
      </c>
    </row>
    <row r="1043" spans="1:6" ht="15.75" x14ac:dyDescent="0.2">
      <c r="A1043" s="94" t="e">
        <f>IF(ORÇAMENTO!#REF!="","",ORÇAMENTO!#REF!)</f>
        <v>#REF!</v>
      </c>
      <c r="B1043" s="66" t="e">
        <f>ORÇAMENTO!#REF!</f>
        <v>#REF!</v>
      </c>
      <c r="C1043" s="14" t="e">
        <f>ORÇAMENTO!#REF!</f>
        <v>#REF!</v>
      </c>
      <c r="D1043" s="13" t="e">
        <f>ORÇAMENTO!#REF!</f>
        <v>#REF!</v>
      </c>
      <c r="E1043" s="95"/>
      <c r="F1043" s="96" t="e">
        <f>ORÇAMENTO!#REF!</f>
        <v>#REF!</v>
      </c>
    </row>
    <row r="1044" spans="1:6" ht="15.75" x14ac:dyDescent="0.2">
      <c r="A1044" s="94" t="e">
        <f>IF(ORÇAMENTO!#REF!="","",ORÇAMENTO!#REF!)</f>
        <v>#REF!</v>
      </c>
      <c r="B1044" s="66" t="e">
        <f>ORÇAMENTO!#REF!</f>
        <v>#REF!</v>
      </c>
      <c r="C1044" s="14" t="e">
        <f>ORÇAMENTO!#REF!</f>
        <v>#REF!</v>
      </c>
      <c r="D1044" s="13" t="e">
        <f>ORÇAMENTO!#REF!</f>
        <v>#REF!</v>
      </c>
      <c r="E1044" s="95"/>
      <c r="F1044" s="96" t="e">
        <f>ORÇAMENTO!#REF!</f>
        <v>#REF!</v>
      </c>
    </row>
    <row r="1045" spans="1:6" ht="63" x14ac:dyDescent="0.2">
      <c r="A1045" s="94" t="str">
        <f>IF(ORÇAMENTO!A196="","",ORÇAMENTO!A196)</f>
        <v>13.12</v>
      </c>
      <c r="B1045" s="66" t="str">
        <f>ORÇAMENTO!B196</f>
        <v>ED-15733</v>
      </c>
      <c r="C1045" s="14" t="str">
        <f>ORÇAMENTO!C196</f>
        <v>CONJUNTO DE UM (1) INTERRUPTOR SIMPLES, CORRENTE 10A, TENSÃO 250V, (10A-250V), COM PLACA 4"X2" DE UM (1) POSTO, INCLUSIVE FORNECIMENTO, INSTALAÇÃO, SUPORTE, MÓDULO E PLACA</v>
      </c>
      <c r="D1045" s="13" t="str">
        <f>ORÇAMENTO!D196</f>
        <v>UN</v>
      </c>
      <c r="E1045" s="95"/>
      <c r="F1045" s="96">
        <f>ORÇAMENTO!E196</f>
        <v>3</v>
      </c>
    </row>
    <row r="1046" spans="1:6" ht="78.75" x14ac:dyDescent="0.2">
      <c r="A1046" s="94" t="str">
        <f>IF(ORÇAMENTO!A197="","",ORÇAMENTO!A197)</f>
        <v>13.13</v>
      </c>
      <c r="B1046" s="66" t="str">
        <f>ORÇAMENTO!B197</f>
        <v>ED-15743</v>
      </c>
      <c r="C1046" s="14" t="str">
        <f>ORÇAMENTO!C197</f>
        <v>CONJUNTO DE UM (1) INTERRUPTOR SIMPLES, CORRENTE 10A, TENSÃO 250V, (10A-250V) E UM (1) INTERRUPTOR PARALELO, CORRENTE 10A, TENSÃO 250V, (10A-250V), COM PLACA 4"X2" DE DOIS (2) POSTOS, INCLUSIVE FORNECIMENTO, INSTALAÇÃO, SUPORTE, MÓDULO E PLACA</v>
      </c>
      <c r="D1046" s="13" t="str">
        <f>ORÇAMENTO!D197</f>
        <v>UN</v>
      </c>
      <c r="E1046" s="95"/>
      <c r="F1046" s="96">
        <f>ORÇAMENTO!E197</f>
        <v>2</v>
      </c>
    </row>
    <row r="1047" spans="1:6" ht="15.75" x14ac:dyDescent="0.2">
      <c r="A1047" s="94" t="e">
        <f>IF(ORÇAMENTO!#REF!="","",ORÇAMENTO!#REF!)</f>
        <v>#REF!</v>
      </c>
      <c r="B1047" s="66" t="e">
        <f>ORÇAMENTO!#REF!</f>
        <v>#REF!</v>
      </c>
      <c r="C1047" s="14" t="e">
        <f>ORÇAMENTO!#REF!</f>
        <v>#REF!</v>
      </c>
      <c r="D1047" s="13" t="e">
        <f>ORÇAMENTO!#REF!</f>
        <v>#REF!</v>
      </c>
      <c r="E1047" s="95"/>
      <c r="F1047" s="96" t="e">
        <f>ORÇAMENTO!#REF!</f>
        <v>#REF!</v>
      </c>
    </row>
    <row r="1048" spans="1:6" ht="15.75" x14ac:dyDescent="0.2">
      <c r="A1048" s="94" t="e">
        <f>IF(ORÇAMENTO!#REF!="","",ORÇAMENTO!#REF!)</f>
        <v>#REF!</v>
      </c>
      <c r="B1048" s="66" t="e">
        <f>ORÇAMENTO!#REF!</f>
        <v>#REF!</v>
      </c>
      <c r="C1048" s="14" t="e">
        <f>ORÇAMENTO!#REF!</f>
        <v>#REF!</v>
      </c>
      <c r="D1048" s="13" t="e">
        <f>ORÇAMENTO!#REF!</f>
        <v>#REF!</v>
      </c>
      <c r="E1048" s="95"/>
      <c r="F1048" s="96" t="e">
        <f>ORÇAMENTO!#REF!</f>
        <v>#REF!</v>
      </c>
    </row>
    <row r="1049" spans="1:6" ht="15.75" x14ac:dyDescent="0.2">
      <c r="A1049" s="94" t="e">
        <f>IF(ORÇAMENTO!#REF!="","",ORÇAMENTO!#REF!)</f>
        <v>#REF!</v>
      </c>
      <c r="B1049" s="66" t="e">
        <f>ORÇAMENTO!#REF!</f>
        <v>#REF!</v>
      </c>
      <c r="C1049" s="14" t="e">
        <f>ORÇAMENTO!#REF!</f>
        <v>#REF!</v>
      </c>
      <c r="D1049" s="13" t="e">
        <f>ORÇAMENTO!#REF!</f>
        <v>#REF!</v>
      </c>
      <c r="E1049" s="95"/>
      <c r="F1049" s="96" t="e">
        <f>ORÇAMENTO!#REF!</f>
        <v>#REF!</v>
      </c>
    </row>
    <row r="1050" spans="1:6" ht="15.75" x14ac:dyDescent="0.2">
      <c r="A1050" s="94" t="e">
        <f>IF(ORÇAMENTO!#REF!="","",ORÇAMENTO!#REF!)</f>
        <v>#REF!</v>
      </c>
      <c r="B1050" s="66" t="e">
        <f>ORÇAMENTO!#REF!</f>
        <v>#REF!</v>
      </c>
      <c r="C1050" s="14" t="e">
        <f>ORÇAMENTO!#REF!</f>
        <v>#REF!</v>
      </c>
      <c r="D1050" s="13" t="e">
        <f>ORÇAMENTO!#REF!</f>
        <v>#REF!</v>
      </c>
      <c r="E1050" s="95"/>
      <c r="F1050" s="96" t="e">
        <f>ORÇAMENTO!#REF!</f>
        <v>#REF!</v>
      </c>
    </row>
    <row r="1051" spans="1:6" ht="15.75" x14ac:dyDescent="0.2">
      <c r="A1051" s="94" t="e">
        <f>IF(ORÇAMENTO!#REF!="","",ORÇAMENTO!#REF!)</f>
        <v>#REF!</v>
      </c>
      <c r="B1051" s="66" t="e">
        <f>ORÇAMENTO!#REF!</f>
        <v>#REF!</v>
      </c>
      <c r="C1051" s="14" t="e">
        <f>ORÇAMENTO!#REF!</f>
        <v>#REF!</v>
      </c>
      <c r="D1051" s="13" t="e">
        <f>ORÇAMENTO!#REF!</f>
        <v>#REF!</v>
      </c>
      <c r="E1051" s="95"/>
      <c r="F1051" s="96" t="e">
        <f>ORÇAMENTO!#REF!</f>
        <v>#REF!</v>
      </c>
    </row>
    <row r="1052" spans="1:6" ht="15.75" x14ac:dyDescent="0.2">
      <c r="A1052" s="94" t="e">
        <f>IF(ORÇAMENTO!#REF!="","",ORÇAMENTO!#REF!)</f>
        <v>#REF!</v>
      </c>
      <c r="B1052" s="66" t="e">
        <f>ORÇAMENTO!#REF!</f>
        <v>#REF!</v>
      </c>
      <c r="C1052" s="14" t="e">
        <f>ORÇAMENTO!#REF!</f>
        <v>#REF!</v>
      </c>
      <c r="D1052" s="13" t="e">
        <f>ORÇAMENTO!#REF!</f>
        <v>#REF!</v>
      </c>
      <c r="E1052" s="95"/>
      <c r="F1052" s="96" t="e">
        <f>ORÇAMENTO!#REF!</f>
        <v>#REF!</v>
      </c>
    </row>
    <row r="1053" spans="1:6" ht="15.75" x14ac:dyDescent="0.2">
      <c r="A1053" s="94" t="e">
        <f>IF(ORÇAMENTO!#REF!="","",ORÇAMENTO!#REF!)</f>
        <v>#REF!</v>
      </c>
      <c r="B1053" s="66" t="e">
        <f>ORÇAMENTO!#REF!</f>
        <v>#REF!</v>
      </c>
      <c r="C1053" s="14" t="e">
        <f>ORÇAMENTO!#REF!</f>
        <v>#REF!</v>
      </c>
      <c r="D1053" s="13" t="e">
        <f>ORÇAMENTO!#REF!</f>
        <v>#REF!</v>
      </c>
      <c r="E1053" s="95"/>
      <c r="F1053" s="96" t="e">
        <f>ORÇAMENTO!#REF!</f>
        <v>#REF!</v>
      </c>
    </row>
    <row r="1054" spans="1:6" ht="15.75" x14ac:dyDescent="0.2">
      <c r="A1054" s="94" t="e">
        <f>IF(ORÇAMENTO!#REF!="","",ORÇAMENTO!#REF!)</f>
        <v>#REF!</v>
      </c>
      <c r="B1054" s="66" t="e">
        <f>ORÇAMENTO!#REF!</f>
        <v>#REF!</v>
      </c>
      <c r="C1054" s="14" t="e">
        <f>ORÇAMENTO!#REF!</f>
        <v>#REF!</v>
      </c>
      <c r="D1054" s="13" t="e">
        <f>ORÇAMENTO!#REF!</f>
        <v>#REF!</v>
      </c>
      <c r="E1054" s="95"/>
      <c r="F1054" s="96" t="e">
        <f>ORÇAMENTO!#REF!</f>
        <v>#REF!</v>
      </c>
    </row>
    <row r="1055" spans="1:6" ht="15.75" x14ac:dyDescent="0.2">
      <c r="A1055" s="94" t="e">
        <f>IF(ORÇAMENTO!#REF!="","",ORÇAMENTO!#REF!)</f>
        <v>#REF!</v>
      </c>
      <c r="B1055" s="66" t="e">
        <f>ORÇAMENTO!#REF!</f>
        <v>#REF!</v>
      </c>
      <c r="C1055" s="14" t="e">
        <f>ORÇAMENTO!#REF!</f>
        <v>#REF!</v>
      </c>
      <c r="D1055" s="13" t="e">
        <f>ORÇAMENTO!#REF!</f>
        <v>#REF!</v>
      </c>
      <c r="E1055" s="95"/>
      <c r="F1055" s="96" t="e">
        <f>ORÇAMENTO!#REF!</f>
        <v>#REF!</v>
      </c>
    </row>
    <row r="1056" spans="1:6" ht="15.75" x14ac:dyDescent="0.2">
      <c r="A1056" s="94" t="e">
        <f>IF(ORÇAMENTO!#REF!="","",ORÇAMENTO!#REF!)</f>
        <v>#REF!</v>
      </c>
      <c r="B1056" s="66" t="e">
        <f>ORÇAMENTO!#REF!</f>
        <v>#REF!</v>
      </c>
      <c r="C1056" s="14" t="e">
        <f>ORÇAMENTO!#REF!</f>
        <v>#REF!</v>
      </c>
      <c r="D1056" s="13" t="e">
        <f>ORÇAMENTO!#REF!</f>
        <v>#REF!</v>
      </c>
      <c r="E1056" s="95"/>
      <c r="F1056" s="96" t="e">
        <f>ORÇAMENTO!#REF!</f>
        <v>#REF!</v>
      </c>
    </row>
    <row r="1057" spans="1:6" ht="63" x14ac:dyDescent="0.2">
      <c r="A1057" s="94" t="str">
        <f>IF(ORÇAMENTO!A198="","",ORÇAMENTO!A198)</f>
        <v>13.14</v>
      </c>
      <c r="B1057" s="66" t="str">
        <f>ORÇAMENTO!B198</f>
        <v>ED-15748</v>
      </c>
      <c r="C1057" s="14" t="str">
        <f>ORÇAMENTO!C198</f>
        <v>CONJUNTO DE UMA (1) TOMADA PADRÃO, TRÊS (3) POLOS, CORRENTE 10A, TENSÃO 250V, (2P+T/10A-250V), COM PLACA 4"X2" DE UM (1) POSTO, INCLUSIVE FORNECIMENTO, INSTALAÇÃO, SUPORTE, MÓDULO E PLACA</v>
      </c>
      <c r="D1057" s="13" t="str">
        <f>ORÇAMENTO!D198</f>
        <v>UN</v>
      </c>
      <c r="E1057" s="95"/>
      <c r="F1057" s="96">
        <f>ORÇAMENTO!E198</f>
        <v>51</v>
      </c>
    </row>
    <row r="1058" spans="1:6" ht="15.75" x14ac:dyDescent="0.2">
      <c r="A1058" s="94" t="e">
        <f>IF(ORÇAMENTO!#REF!="","",ORÇAMENTO!#REF!)</f>
        <v>#REF!</v>
      </c>
      <c r="B1058" s="66" t="e">
        <f>ORÇAMENTO!#REF!</f>
        <v>#REF!</v>
      </c>
      <c r="C1058" s="14" t="e">
        <f>ORÇAMENTO!#REF!</f>
        <v>#REF!</v>
      </c>
      <c r="D1058" s="13" t="e">
        <f>ORÇAMENTO!#REF!</f>
        <v>#REF!</v>
      </c>
      <c r="E1058" s="95"/>
      <c r="F1058" s="96" t="e">
        <f>ORÇAMENTO!#REF!</f>
        <v>#REF!</v>
      </c>
    </row>
    <row r="1059" spans="1:6" ht="15.75" x14ac:dyDescent="0.2">
      <c r="A1059" s="94" t="e">
        <f>IF(ORÇAMENTO!#REF!="","",ORÇAMENTO!#REF!)</f>
        <v>#REF!</v>
      </c>
      <c r="B1059" s="66" t="e">
        <f>ORÇAMENTO!#REF!</f>
        <v>#REF!</v>
      </c>
      <c r="C1059" s="14" t="e">
        <f>ORÇAMENTO!#REF!</f>
        <v>#REF!</v>
      </c>
      <c r="D1059" s="13" t="e">
        <f>ORÇAMENTO!#REF!</f>
        <v>#REF!</v>
      </c>
      <c r="E1059" s="95"/>
      <c r="F1059" s="96" t="e">
        <f>ORÇAMENTO!#REF!</f>
        <v>#REF!</v>
      </c>
    </row>
    <row r="1060" spans="1:6" ht="15.75" x14ac:dyDescent="0.2">
      <c r="A1060" s="94" t="e">
        <f>IF(ORÇAMENTO!#REF!="","",ORÇAMENTO!#REF!)</f>
        <v>#REF!</v>
      </c>
      <c r="B1060" s="66" t="e">
        <f>ORÇAMENTO!#REF!</f>
        <v>#REF!</v>
      </c>
      <c r="C1060" s="14" t="e">
        <f>ORÇAMENTO!#REF!</f>
        <v>#REF!</v>
      </c>
      <c r="D1060" s="13" t="e">
        <f>ORÇAMENTO!#REF!</f>
        <v>#REF!</v>
      </c>
      <c r="E1060" s="95"/>
      <c r="F1060" s="96" t="e">
        <f>ORÇAMENTO!#REF!</f>
        <v>#REF!</v>
      </c>
    </row>
    <row r="1061" spans="1:6" ht="15.75" x14ac:dyDescent="0.2">
      <c r="A1061" s="94" t="e">
        <f>IF(ORÇAMENTO!#REF!="","",ORÇAMENTO!#REF!)</f>
        <v>#REF!</v>
      </c>
      <c r="B1061" s="66" t="e">
        <f>ORÇAMENTO!#REF!</f>
        <v>#REF!</v>
      </c>
      <c r="C1061" s="14" t="e">
        <f>ORÇAMENTO!#REF!</f>
        <v>#REF!</v>
      </c>
      <c r="D1061" s="13" t="e">
        <f>ORÇAMENTO!#REF!</f>
        <v>#REF!</v>
      </c>
      <c r="E1061" s="95"/>
      <c r="F1061" s="96" t="e">
        <f>ORÇAMENTO!#REF!</f>
        <v>#REF!</v>
      </c>
    </row>
    <row r="1062" spans="1:6" ht="15.75" x14ac:dyDescent="0.2">
      <c r="A1062" s="94" t="e">
        <f>IF(ORÇAMENTO!#REF!="","",ORÇAMENTO!#REF!)</f>
        <v>#REF!</v>
      </c>
      <c r="B1062" s="66" t="e">
        <f>ORÇAMENTO!#REF!</f>
        <v>#REF!</v>
      </c>
      <c r="C1062" s="14" t="e">
        <f>ORÇAMENTO!#REF!</f>
        <v>#REF!</v>
      </c>
      <c r="D1062" s="13" t="e">
        <f>ORÇAMENTO!#REF!</f>
        <v>#REF!</v>
      </c>
      <c r="E1062" s="95"/>
      <c r="F1062" s="96" t="e">
        <f>ORÇAMENTO!#REF!</f>
        <v>#REF!</v>
      </c>
    </row>
    <row r="1063" spans="1:6" ht="15.75" x14ac:dyDescent="0.2">
      <c r="A1063" s="94" t="e">
        <f>IF(ORÇAMENTO!#REF!="","",ORÇAMENTO!#REF!)</f>
        <v>#REF!</v>
      </c>
      <c r="B1063" s="66" t="e">
        <f>ORÇAMENTO!#REF!</f>
        <v>#REF!</v>
      </c>
      <c r="C1063" s="14" t="e">
        <f>ORÇAMENTO!#REF!</f>
        <v>#REF!</v>
      </c>
      <c r="D1063" s="13" t="e">
        <f>ORÇAMENTO!#REF!</f>
        <v>#REF!</v>
      </c>
      <c r="E1063" s="95"/>
      <c r="F1063" s="96" t="e">
        <f>ORÇAMENTO!#REF!</f>
        <v>#REF!</v>
      </c>
    </row>
    <row r="1064" spans="1:6" ht="15.75" x14ac:dyDescent="0.2">
      <c r="A1064" s="94" t="e">
        <f>IF(ORÇAMENTO!#REF!="","",ORÇAMENTO!#REF!)</f>
        <v>#REF!</v>
      </c>
      <c r="B1064" s="66" t="e">
        <f>ORÇAMENTO!#REF!</f>
        <v>#REF!</v>
      </c>
      <c r="C1064" s="14" t="e">
        <f>ORÇAMENTO!#REF!</f>
        <v>#REF!</v>
      </c>
      <c r="D1064" s="13" t="e">
        <f>ORÇAMENTO!#REF!</f>
        <v>#REF!</v>
      </c>
      <c r="E1064" s="95"/>
      <c r="F1064" s="96" t="e">
        <f>ORÇAMENTO!#REF!</f>
        <v>#REF!</v>
      </c>
    </row>
    <row r="1065" spans="1:6" ht="15.75" x14ac:dyDescent="0.2">
      <c r="A1065" s="94" t="e">
        <f>IF(ORÇAMENTO!#REF!="","",ORÇAMENTO!#REF!)</f>
        <v>#REF!</v>
      </c>
      <c r="B1065" s="66" t="e">
        <f>ORÇAMENTO!#REF!</f>
        <v>#REF!</v>
      </c>
      <c r="C1065" s="14" t="e">
        <f>ORÇAMENTO!#REF!</f>
        <v>#REF!</v>
      </c>
      <c r="D1065" s="13" t="e">
        <f>ORÇAMENTO!#REF!</f>
        <v>#REF!</v>
      </c>
      <c r="E1065" s="95"/>
      <c r="F1065" s="96" t="e">
        <f>ORÇAMENTO!#REF!</f>
        <v>#REF!</v>
      </c>
    </row>
    <row r="1066" spans="1:6" ht="15.75" x14ac:dyDescent="0.2">
      <c r="A1066" s="94" t="e">
        <f>IF(ORÇAMENTO!#REF!="","",ORÇAMENTO!#REF!)</f>
        <v>#REF!</v>
      </c>
      <c r="B1066" s="66" t="e">
        <f>ORÇAMENTO!#REF!</f>
        <v>#REF!</v>
      </c>
      <c r="C1066" s="14" t="e">
        <f>ORÇAMENTO!#REF!</f>
        <v>#REF!</v>
      </c>
      <c r="D1066" s="13" t="e">
        <f>ORÇAMENTO!#REF!</f>
        <v>#REF!</v>
      </c>
      <c r="E1066" s="95"/>
      <c r="F1066" s="96" t="e">
        <f>ORÇAMENTO!#REF!</f>
        <v>#REF!</v>
      </c>
    </row>
    <row r="1067" spans="1:6" ht="15.75" x14ac:dyDescent="0.2">
      <c r="A1067" s="94" t="e">
        <f>IF(ORÇAMENTO!#REF!="","",ORÇAMENTO!#REF!)</f>
        <v>#REF!</v>
      </c>
      <c r="B1067" s="66" t="e">
        <f>ORÇAMENTO!#REF!</f>
        <v>#REF!</v>
      </c>
      <c r="C1067" s="14" t="e">
        <f>ORÇAMENTO!#REF!</f>
        <v>#REF!</v>
      </c>
      <c r="D1067" s="13" t="e">
        <f>ORÇAMENTO!#REF!</f>
        <v>#REF!</v>
      </c>
      <c r="E1067" s="95"/>
      <c r="F1067" s="96" t="e">
        <f>ORÇAMENTO!#REF!</f>
        <v>#REF!</v>
      </c>
    </row>
    <row r="1068" spans="1:6" ht="15.75" x14ac:dyDescent="0.2">
      <c r="A1068" s="94" t="e">
        <f>IF(ORÇAMENTO!#REF!="","",ORÇAMENTO!#REF!)</f>
        <v>#REF!</v>
      </c>
      <c r="B1068" s="66" t="e">
        <f>ORÇAMENTO!#REF!</f>
        <v>#REF!</v>
      </c>
      <c r="C1068" s="14" t="e">
        <f>ORÇAMENTO!#REF!</f>
        <v>#REF!</v>
      </c>
      <c r="D1068" s="13" t="e">
        <f>ORÇAMENTO!#REF!</f>
        <v>#REF!</v>
      </c>
      <c r="E1068" s="95"/>
      <c r="F1068" s="96" t="e">
        <f>ORÇAMENTO!#REF!</f>
        <v>#REF!</v>
      </c>
    </row>
    <row r="1069" spans="1:6" ht="15.75" x14ac:dyDescent="0.2">
      <c r="A1069" s="94" t="e">
        <f>IF(ORÇAMENTO!#REF!="","",ORÇAMENTO!#REF!)</f>
        <v>#REF!</v>
      </c>
      <c r="B1069" s="66" t="e">
        <f>ORÇAMENTO!#REF!</f>
        <v>#REF!</v>
      </c>
      <c r="C1069" s="14" t="e">
        <f>ORÇAMENTO!#REF!</f>
        <v>#REF!</v>
      </c>
      <c r="D1069" s="13" t="e">
        <f>ORÇAMENTO!#REF!</f>
        <v>#REF!</v>
      </c>
      <c r="E1069" s="95"/>
      <c r="F1069" s="96" t="e">
        <f>ORÇAMENTO!#REF!</f>
        <v>#REF!</v>
      </c>
    </row>
    <row r="1070" spans="1:6" ht="15.75" x14ac:dyDescent="0.2">
      <c r="A1070" s="94" t="e">
        <f>IF(ORÇAMENTO!#REF!="","",ORÇAMENTO!#REF!)</f>
        <v>#REF!</v>
      </c>
      <c r="B1070" s="66" t="e">
        <f>ORÇAMENTO!#REF!</f>
        <v>#REF!</v>
      </c>
      <c r="C1070" s="14" t="e">
        <f>ORÇAMENTO!#REF!</f>
        <v>#REF!</v>
      </c>
      <c r="D1070" s="13" t="e">
        <f>ORÇAMENTO!#REF!</f>
        <v>#REF!</v>
      </c>
      <c r="E1070" s="95"/>
      <c r="F1070" s="96" t="e">
        <f>ORÇAMENTO!#REF!</f>
        <v>#REF!</v>
      </c>
    </row>
    <row r="1071" spans="1:6" ht="15.75" x14ac:dyDescent="0.2">
      <c r="A1071" s="94" t="e">
        <f>IF(ORÇAMENTO!#REF!="","",ORÇAMENTO!#REF!)</f>
        <v>#REF!</v>
      </c>
      <c r="B1071" s="66" t="e">
        <f>ORÇAMENTO!#REF!</f>
        <v>#REF!</v>
      </c>
      <c r="C1071" s="14" t="e">
        <f>ORÇAMENTO!#REF!</f>
        <v>#REF!</v>
      </c>
      <c r="D1071" s="13" t="e">
        <f>ORÇAMENTO!#REF!</f>
        <v>#REF!</v>
      </c>
      <c r="E1071" s="95"/>
      <c r="F1071" s="96" t="e">
        <f>ORÇAMENTO!#REF!</f>
        <v>#REF!</v>
      </c>
    </row>
    <row r="1072" spans="1:6" ht="15.75" x14ac:dyDescent="0.2">
      <c r="A1072" s="94" t="e">
        <f>IF(ORÇAMENTO!#REF!="","",ORÇAMENTO!#REF!)</f>
        <v>#REF!</v>
      </c>
      <c r="B1072" s="66" t="e">
        <f>ORÇAMENTO!#REF!</f>
        <v>#REF!</v>
      </c>
      <c r="C1072" s="14" t="e">
        <f>ORÇAMENTO!#REF!</f>
        <v>#REF!</v>
      </c>
      <c r="D1072" s="13" t="e">
        <f>ORÇAMENTO!#REF!</f>
        <v>#REF!</v>
      </c>
      <c r="E1072" s="95"/>
      <c r="F1072" s="96" t="e">
        <f>ORÇAMENTO!#REF!</f>
        <v>#REF!</v>
      </c>
    </row>
    <row r="1073" spans="1:6" ht="15.75" x14ac:dyDescent="0.2">
      <c r="A1073" s="94" t="e">
        <f>IF(ORÇAMENTO!#REF!="","",ORÇAMENTO!#REF!)</f>
        <v>#REF!</v>
      </c>
      <c r="B1073" s="66" t="e">
        <f>ORÇAMENTO!#REF!</f>
        <v>#REF!</v>
      </c>
      <c r="C1073" s="14" t="e">
        <f>ORÇAMENTO!#REF!</f>
        <v>#REF!</v>
      </c>
      <c r="D1073" s="13" t="e">
        <f>ORÇAMENTO!#REF!</f>
        <v>#REF!</v>
      </c>
      <c r="E1073" s="95"/>
      <c r="F1073" s="96" t="e">
        <f>ORÇAMENTO!#REF!</f>
        <v>#REF!</v>
      </c>
    </row>
    <row r="1074" spans="1:6" ht="15.75" x14ac:dyDescent="0.2">
      <c r="A1074" s="94" t="e">
        <f>IF(ORÇAMENTO!#REF!="","",ORÇAMENTO!#REF!)</f>
        <v>#REF!</v>
      </c>
      <c r="B1074" s="66" t="e">
        <f>ORÇAMENTO!#REF!</f>
        <v>#REF!</v>
      </c>
      <c r="C1074" s="14" t="e">
        <f>ORÇAMENTO!#REF!</f>
        <v>#REF!</v>
      </c>
      <c r="D1074" s="13" t="e">
        <f>ORÇAMENTO!#REF!</f>
        <v>#REF!</v>
      </c>
      <c r="E1074" s="95"/>
      <c r="F1074" s="96" t="e">
        <f>ORÇAMENTO!#REF!</f>
        <v>#REF!</v>
      </c>
    </row>
    <row r="1075" spans="1:6" ht="15.75" x14ac:dyDescent="0.2">
      <c r="A1075" s="94" t="e">
        <f>IF(ORÇAMENTO!#REF!="","",ORÇAMENTO!#REF!)</f>
        <v>#REF!</v>
      </c>
      <c r="B1075" s="66" t="e">
        <f>ORÇAMENTO!#REF!</f>
        <v>#REF!</v>
      </c>
      <c r="C1075" s="14" t="e">
        <f>ORÇAMENTO!#REF!</f>
        <v>#REF!</v>
      </c>
      <c r="D1075" s="13" t="e">
        <f>ORÇAMENTO!#REF!</f>
        <v>#REF!</v>
      </c>
      <c r="E1075" s="95"/>
      <c r="F1075" s="96" t="e">
        <f>ORÇAMENTO!#REF!</f>
        <v>#REF!</v>
      </c>
    </row>
    <row r="1076" spans="1:6" ht="15.75" x14ac:dyDescent="0.2">
      <c r="A1076" s="94" t="e">
        <f>IF(ORÇAMENTO!#REF!="","",ORÇAMENTO!#REF!)</f>
        <v>#REF!</v>
      </c>
      <c r="B1076" s="66" t="e">
        <f>ORÇAMENTO!#REF!</f>
        <v>#REF!</v>
      </c>
      <c r="C1076" s="14" t="e">
        <f>ORÇAMENTO!#REF!</f>
        <v>#REF!</v>
      </c>
      <c r="D1076" s="13" t="e">
        <f>ORÇAMENTO!#REF!</f>
        <v>#REF!</v>
      </c>
      <c r="E1076" s="95"/>
      <c r="F1076" s="96" t="e">
        <f>ORÇAMENTO!#REF!</f>
        <v>#REF!</v>
      </c>
    </row>
    <row r="1077" spans="1:6" ht="15.75" x14ac:dyDescent="0.2">
      <c r="A1077" s="94" t="e">
        <f>IF(ORÇAMENTO!#REF!="","",ORÇAMENTO!#REF!)</f>
        <v>#REF!</v>
      </c>
      <c r="B1077" s="66" t="e">
        <f>ORÇAMENTO!#REF!</f>
        <v>#REF!</v>
      </c>
      <c r="C1077" s="14" t="e">
        <f>ORÇAMENTO!#REF!</f>
        <v>#REF!</v>
      </c>
      <c r="D1077" s="13" t="e">
        <f>ORÇAMENTO!#REF!</f>
        <v>#REF!</v>
      </c>
      <c r="E1077" s="95"/>
      <c r="F1077" s="96" t="e">
        <f>ORÇAMENTO!#REF!</f>
        <v>#REF!</v>
      </c>
    </row>
    <row r="1078" spans="1:6" ht="15.75" x14ac:dyDescent="0.2">
      <c r="A1078" s="94" t="e">
        <f>IF(ORÇAMENTO!#REF!="","",ORÇAMENTO!#REF!)</f>
        <v>#REF!</v>
      </c>
      <c r="B1078" s="66" t="e">
        <f>ORÇAMENTO!#REF!</f>
        <v>#REF!</v>
      </c>
      <c r="C1078" s="14" t="e">
        <f>ORÇAMENTO!#REF!</f>
        <v>#REF!</v>
      </c>
      <c r="D1078" s="13" t="e">
        <f>ORÇAMENTO!#REF!</f>
        <v>#REF!</v>
      </c>
      <c r="E1078" s="95"/>
      <c r="F1078" s="96" t="e">
        <f>ORÇAMENTO!#REF!</f>
        <v>#REF!</v>
      </c>
    </row>
    <row r="1079" spans="1:6" ht="15.75" x14ac:dyDescent="0.2">
      <c r="A1079" s="94" t="e">
        <f>IF(ORÇAMENTO!#REF!="","",ORÇAMENTO!#REF!)</f>
        <v>#REF!</v>
      </c>
      <c r="B1079" s="66" t="e">
        <f>ORÇAMENTO!#REF!</f>
        <v>#REF!</v>
      </c>
      <c r="C1079" s="14" t="e">
        <f>ORÇAMENTO!#REF!</f>
        <v>#REF!</v>
      </c>
      <c r="D1079" s="13" t="e">
        <f>ORÇAMENTO!#REF!</f>
        <v>#REF!</v>
      </c>
      <c r="E1079" s="95"/>
      <c r="F1079" s="96" t="e">
        <f>ORÇAMENTO!#REF!</f>
        <v>#REF!</v>
      </c>
    </row>
    <row r="1080" spans="1:6" ht="15.75" x14ac:dyDescent="0.2">
      <c r="A1080" s="94" t="e">
        <f>IF(ORÇAMENTO!#REF!="","",ORÇAMENTO!#REF!)</f>
        <v>#REF!</v>
      </c>
      <c r="B1080" s="66" t="e">
        <f>ORÇAMENTO!#REF!</f>
        <v>#REF!</v>
      </c>
      <c r="C1080" s="14" t="e">
        <f>ORÇAMENTO!#REF!</f>
        <v>#REF!</v>
      </c>
      <c r="D1080" s="13" t="e">
        <f>ORÇAMENTO!#REF!</f>
        <v>#REF!</v>
      </c>
      <c r="E1080" s="95"/>
      <c r="F1080" s="96" t="e">
        <f>ORÇAMENTO!#REF!</f>
        <v>#REF!</v>
      </c>
    </row>
    <row r="1081" spans="1:6" ht="15.75" x14ac:dyDescent="0.2">
      <c r="A1081" s="94" t="e">
        <f>IF(ORÇAMENTO!#REF!="","",ORÇAMENTO!#REF!)</f>
        <v>#REF!</v>
      </c>
      <c r="B1081" s="66" t="e">
        <f>ORÇAMENTO!#REF!</f>
        <v>#REF!</v>
      </c>
      <c r="C1081" s="14" t="e">
        <f>ORÇAMENTO!#REF!</f>
        <v>#REF!</v>
      </c>
      <c r="D1081" s="13" t="e">
        <f>ORÇAMENTO!#REF!</f>
        <v>#REF!</v>
      </c>
      <c r="E1081" s="95"/>
      <c r="F1081" s="96" t="e">
        <f>ORÇAMENTO!#REF!</f>
        <v>#REF!</v>
      </c>
    </row>
    <row r="1082" spans="1:6" ht="15.75" x14ac:dyDescent="0.2">
      <c r="A1082" s="94" t="e">
        <f>IF(ORÇAMENTO!#REF!="","",ORÇAMENTO!#REF!)</f>
        <v>#REF!</v>
      </c>
      <c r="B1082" s="66" t="e">
        <f>ORÇAMENTO!#REF!</f>
        <v>#REF!</v>
      </c>
      <c r="C1082" s="14" t="e">
        <f>ORÇAMENTO!#REF!</f>
        <v>#REF!</v>
      </c>
      <c r="D1082" s="13" t="e">
        <f>ORÇAMENTO!#REF!</f>
        <v>#REF!</v>
      </c>
      <c r="E1082" s="95"/>
      <c r="F1082" s="96" t="e">
        <f>ORÇAMENTO!#REF!</f>
        <v>#REF!</v>
      </c>
    </row>
    <row r="1083" spans="1:6" ht="15.75" x14ac:dyDescent="0.2">
      <c r="A1083" s="94" t="e">
        <f>IF(ORÇAMENTO!#REF!="","",ORÇAMENTO!#REF!)</f>
        <v>#REF!</v>
      </c>
      <c r="B1083" s="66" t="e">
        <f>ORÇAMENTO!#REF!</f>
        <v>#REF!</v>
      </c>
      <c r="C1083" s="14" t="e">
        <f>ORÇAMENTO!#REF!</f>
        <v>#REF!</v>
      </c>
      <c r="D1083" s="13" t="e">
        <f>ORÇAMENTO!#REF!</f>
        <v>#REF!</v>
      </c>
      <c r="E1083" s="95"/>
      <c r="F1083" s="96" t="e">
        <f>ORÇAMENTO!#REF!</f>
        <v>#REF!</v>
      </c>
    </row>
    <row r="1084" spans="1:6" ht="15.75" x14ac:dyDescent="0.2">
      <c r="A1084" s="94" t="e">
        <f>IF(ORÇAMENTO!#REF!="","",ORÇAMENTO!#REF!)</f>
        <v>#REF!</v>
      </c>
      <c r="B1084" s="66" t="e">
        <f>ORÇAMENTO!#REF!</f>
        <v>#REF!</v>
      </c>
      <c r="C1084" s="14" t="e">
        <f>ORÇAMENTO!#REF!</f>
        <v>#REF!</v>
      </c>
      <c r="D1084" s="13" t="e">
        <f>ORÇAMENTO!#REF!</f>
        <v>#REF!</v>
      </c>
      <c r="E1084" s="95"/>
      <c r="F1084" s="96" t="e">
        <f>ORÇAMENTO!#REF!</f>
        <v>#REF!</v>
      </c>
    </row>
    <row r="1085" spans="1:6" ht="15.75" x14ac:dyDescent="0.2">
      <c r="A1085" s="94" t="e">
        <f>IF(ORÇAMENTO!#REF!="","",ORÇAMENTO!#REF!)</f>
        <v>#REF!</v>
      </c>
      <c r="B1085" s="66" t="e">
        <f>ORÇAMENTO!#REF!</f>
        <v>#REF!</v>
      </c>
      <c r="C1085" s="14" t="e">
        <f>ORÇAMENTO!#REF!</f>
        <v>#REF!</v>
      </c>
      <c r="D1085" s="13" t="e">
        <f>ORÇAMENTO!#REF!</f>
        <v>#REF!</v>
      </c>
      <c r="E1085" s="95"/>
      <c r="F1085" s="96" t="e">
        <f>ORÇAMENTO!#REF!</f>
        <v>#REF!</v>
      </c>
    </row>
    <row r="1086" spans="1:6" ht="15.75" x14ac:dyDescent="0.2">
      <c r="A1086" s="94" t="e">
        <f>IF(ORÇAMENTO!#REF!="","",ORÇAMENTO!#REF!)</f>
        <v>#REF!</v>
      </c>
      <c r="B1086" s="66" t="e">
        <f>ORÇAMENTO!#REF!</f>
        <v>#REF!</v>
      </c>
      <c r="C1086" s="14" t="e">
        <f>ORÇAMENTO!#REF!</f>
        <v>#REF!</v>
      </c>
      <c r="D1086" s="13" t="e">
        <f>ORÇAMENTO!#REF!</f>
        <v>#REF!</v>
      </c>
      <c r="E1086" s="95"/>
      <c r="F1086" s="96" t="e">
        <f>ORÇAMENTO!#REF!</f>
        <v>#REF!</v>
      </c>
    </row>
    <row r="1087" spans="1:6" ht="15.75" x14ac:dyDescent="0.2">
      <c r="A1087" s="94" t="e">
        <f>IF(ORÇAMENTO!#REF!="","",ORÇAMENTO!#REF!)</f>
        <v>#REF!</v>
      </c>
      <c r="B1087" s="66" t="e">
        <f>ORÇAMENTO!#REF!</f>
        <v>#REF!</v>
      </c>
      <c r="C1087" s="14" t="e">
        <f>ORÇAMENTO!#REF!</f>
        <v>#REF!</v>
      </c>
      <c r="D1087" s="13" t="e">
        <f>ORÇAMENTO!#REF!</f>
        <v>#REF!</v>
      </c>
      <c r="E1087" s="95"/>
      <c r="F1087" s="96" t="e">
        <f>ORÇAMENTO!#REF!</f>
        <v>#REF!</v>
      </c>
    </row>
    <row r="1088" spans="1:6" ht="15.75" x14ac:dyDescent="0.2">
      <c r="A1088" s="94" t="e">
        <f>IF(ORÇAMENTO!#REF!="","",ORÇAMENTO!#REF!)</f>
        <v>#REF!</v>
      </c>
      <c r="B1088" s="66" t="e">
        <f>ORÇAMENTO!#REF!</f>
        <v>#REF!</v>
      </c>
      <c r="C1088" s="14" t="e">
        <f>ORÇAMENTO!#REF!</f>
        <v>#REF!</v>
      </c>
      <c r="D1088" s="13" t="e">
        <f>ORÇAMENTO!#REF!</f>
        <v>#REF!</v>
      </c>
      <c r="E1088" s="95"/>
      <c r="F1088" s="96" t="e">
        <f>ORÇAMENTO!#REF!</f>
        <v>#REF!</v>
      </c>
    </row>
    <row r="1089" spans="1:6" ht="15.75" x14ac:dyDescent="0.2">
      <c r="A1089" s="94" t="e">
        <f>IF(ORÇAMENTO!#REF!="","",ORÇAMENTO!#REF!)</f>
        <v>#REF!</v>
      </c>
      <c r="B1089" s="66" t="e">
        <f>ORÇAMENTO!#REF!</f>
        <v>#REF!</v>
      </c>
      <c r="C1089" s="14" t="e">
        <f>ORÇAMENTO!#REF!</f>
        <v>#REF!</v>
      </c>
      <c r="D1089" s="13" t="e">
        <f>ORÇAMENTO!#REF!</f>
        <v>#REF!</v>
      </c>
      <c r="E1089" s="95"/>
      <c r="F1089" s="96" t="e">
        <f>ORÇAMENTO!#REF!</f>
        <v>#REF!</v>
      </c>
    </row>
    <row r="1090" spans="1:6" ht="15.75" x14ac:dyDescent="0.2">
      <c r="A1090" s="94" t="e">
        <f>IF(ORÇAMENTO!#REF!="","",ORÇAMENTO!#REF!)</f>
        <v>#REF!</v>
      </c>
      <c r="B1090" s="66" t="e">
        <f>ORÇAMENTO!#REF!</f>
        <v>#REF!</v>
      </c>
      <c r="C1090" s="14" t="e">
        <f>ORÇAMENTO!#REF!</f>
        <v>#REF!</v>
      </c>
      <c r="D1090" s="13" t="e">
        <f>ORÇAMENTO!#REF!</f>
        <v>#REF!</v>
      </c>
      <c r="E1090" s="95"/>
      <c r="F1090" s="96" t="e">
        <f>ORÇAMENTO!#REF!</f>
        <v>#REF!</v>
      </c>
    </row>
    <row r="1091" spans="1:6" ht="15.75" x14ac:dyDescent="0.2">
      <c r="A1091" s="94" t="e">
        <f>IF(ORÇAMENTO!#REF!="","",ORÇAMENTO!#REF!)</f>
        <v>#REF!</v>
      </c>
      <c r="B1091" s="66" t="e">
        <f>ORÇAMENTO!#REF!</f>
        <v>#REF!</v>
      </c>
      <c r="C1091" s="14" t="e">
        <f>ORÇAMENTO!#REF!</f>
        <v>#REF!</v>
      </c>
      <c r="D1091" s="13" t="e">
        <f>ORÇAMENTO!#REF!</f>
        <v>#REF!</v>
      </c>
      <c r="E1091" s="95"/>
      <c r="F1091" s="96" t="e">
        <f>ORÇAMENTO!#REF!</f>
        <v>#REF!</v>
      </c>
    </row>
    <row r="1092" spans="1:6" ht="15.75" x14ac:dyDescent="0.2">
      <c r="A1092" s="94" t="e">
        <f>IF(ORÇAMENTO!#REF!="","",ORÇAMENTO!#REF!)</f>
        <v>#REF!</v>
      </c>
      <c r="B1092" s="66" t="e">
        <f>ORÇAMENTO!#REF!</f>
        <v>#REF!</v>
      </c>
      <c r="C1092" s="14" t="e">
        <f>ORÇAMENTO!#REF!</f>
        <v>#REF!</v>
      </c>
      <c r="D1092" s="13" t="e">
        <f>ORÇAMENTO!#REF!</f>
        <v>#REF!</v>
      </c>
      <c r="E1092" s="95"/>
      <c r="F1092" s="96" t="e">
        <f>ORÇAMENTO!#REF!</f>
        <v>#REF!</v>
      </c>
    </row>
    <row r="1093" spans="1:6" ht="15.75" x14ac:dyDescent="0.2">
      <c r="A1093" s="94" t="e">
        <f>IF(ORÇAMENTO!#REF!="","",ORÇAMENTO!#REF!)</f>
        <v>#REF!</v>
      </c>
      <c r="B1093" s="66" t="e">
        <f>ORÇAMENTO!#REF!</f>
        <v>#REF!</v>
      </c>
      <c r="C1093" s="14" t="e">
        <f>ORÇAMENTO!#REF!</f>
        <v>#REF!</v>
      </c>
      <c r="D1093" s="13" t="e">
        <f>ORÇAMENTO!#REF!</f>
        <v>#REF!</v>
      </c>
      <c r="E1093" s="95"/>
      <c r="F1093" s="96" t="e">
        <f>ORÇAMENTO!#REF!</f>
        <v>#REF!</v>
      </c>
    </row>
    <row r="1094" spans="1:6" ht="15.75" x14ac:dyDescent="0.2">
      <c r="A1094" s="94" t="e">
        <f>IF(ORÇAMENTO!#REF!="","",ORÇAMENTO!#REF!)</f>
        <v>#REF!</v>
      </c>
      <c r="B1094" s="66" t="e">
        <f>ORÇAMENTO!#REF!</f>
        <v>#REF!</v>
      </c>
      <c r="C1094" s="14" t="e">
        <f>ORÇAMENTO!#REF!</f>
        <v>#REF!</v>
      </c>
      <c r="D1094" s="13" t="e">
        <f>ORÇAMENTO!#REF!</f>
        <v>#REF!</v>
      </c>
      <c r="E1094" s="95"/>
      <c r="F1094" s="96" t="e">
        <f>ORÇAMENTO!#REF!</f>
        <v>#REF!</v>
      </c>
    </row>
    <row r="1095" spans="1:6" ht="15.75" x14ac:dyDescent="0.2">
      <c r="A1095" s="94" t="e">
        <f>IF(ORÇAMENTO!#REF!="","",ORÇAMENTO!#REF!)</f>
        <v>#REF!</v>
      </c>
      <c r="B1095" s="66" t="e">
        <f>ORÇAMENTO!#REF!</f>
        <v>#REF!</v>
      </c>
      <c r="C1095" s="14" t="e">
        <f>ORÇAMENTO!#REF!</f>
        <v>#REF!</v>
      </c>
      <c r="D1095" s="13" t="e">
        <f>ORÇAMENTO!#REF!</f>
        <v>#REF!</v>
      </c>
      <c r="E1095" s="95"/>
      <c r="F1095" s="96" t="e">
        <f>ORÇAMENTO!#REF!</f>
        <v>#REF!</v>
      </c>
    </row>
    <row r="1096" spans="1:6" ht="15.75" x14ac:dyDescent="0.2">
      <c r="A1096" s="94" t="e">
        <f>IF(ORÇAMENTO!#REF!="","",ORÇAMENTO!#REF!)</f>
        <v>#REF!</v>
      </c>
      <c r="B1096" s="66" t="e">
        <f>ORÇAMENTO!#REF!</f>
        <v>#REF!</v>
      </c>
      <c r="C1096" s="14" t="e">
        <f>ORÇAMENTO!#REF!</f>
        <v>#REF!</v>
      </c>
      <c r="D1096" s="13" t="e">
        <f>ORÇAMENTO!#REF!</f>
        <v>#REF!</v>
      </c>
      <c r="E1096" s="95"/>
      <c r="F1096" s="96" t="e">
        <f>ORÇAMENTO!#REF!</f>
        <v>#REF!</v>
      </c>
    </row>
    <row r="1097" spans="1:6" ht="15.75" x14ac:dyDescent="0.2">
      <c r="A1097" s="94" t="e">
        <f>IF(ORÇAMENTO!#REF!="","",ORÇAMENTO!#REF!)</f>
        <v>#REF!</v>
      </c>
      <c r="B1097" s="66" t="e">
        <f>ORÇAMENTO!#REF!</f>
        <v>#REF!</v>
      </c>
      <c r="C1097" s="14" t="e">
        <f>ORÇAMENTO!#REF!</f>
        <v>#REF!</v>
      </c>
      <c r="D1097" s="13" t="e">
        <f>ORÇAMENTO!#REF!</f>
        <v>#REF!</v>
      </c>
      <c r="E1097" s="95"/>
      <c r="F1097" s="96" t="e">
        <f>ORÇAMENTO!#REF!</f>
        <v>#REF!</v>
      </c>
    </row>
    <row r="1098" spans="1:6" ht="15.75" x14ac:dyDescent="0.2">
      <c r="A1098" s="94" t="e">
        <f>IF(ORÇAMENTO!#REF!="","",ORÇAMENTO!#REF!)</f>
        <v>#REF!</v>
      </c>
      <c r="B1098" s="66" t="e">
        <f>ORÇAMENTO!#REF!</f>
        <v>#REF!</v>
      </c>
      <c r="C1098" s="14" t="e">
        <f>ORÇAMENTO!#REF!</f>
        <v>#REF!</v>
      </c>
      <c r="D1098" s="13" t="e">
        <f>ORÇAMENTO!#REF!</f>
        <v>#REF!</v>
      </c>
      <c r="E1098" s="95"/>
      <c r="F1098" s="96" t="e">
        <f>ORÇAMENTO!#REF!</f>
        <v>#REF!</v>
      </c>
    </row>
    <row r="1099" spans="1:6" ht="15.75" x14ac:dyDescent="0.2">
      <c r="A1099" s="94" t="e">
        <f>IF(ORÇAMENTO!#REF!="","",ORÇAMENTO!#REF!)</f>
        <v>#REF!</v>
      </c>
      <c r="B1099" s="66" t="e">
        <f>ORÇAMENTO!#REF!</f>
        <v>#REF!</v>
      </c>
      <c r="C1099" s="14" t="e">
        <f>ORÇAMENTO!#REF!</f>
        <v>#REF!</v>
      </c>
      <c r="D1099" s="13" t="e">
        <f>ORÇAMENTO!#REF!</f>
        <v>#REF!</v>
      </c>
      <c r="E1099" s="95"/>
      <c r="F1099" s="96" t="e">
        <f>ORÇAMENTO!#REF!</f>
        <v>#REF!</v>
      </c>
    </row>
    <row r="1100" spans="1:6" ht="15.75" x14ac:dyDescent="0.2">
      <c r="A1100" s="94" t="e">
        <f>IF(ORÇAMENTO!#REF!="","",ORÇAMENTO!#REF!)</f>
        <v>#REF!</v>
      </c>
      <c r="B1100" s="66" t="e">
        <f>ORÇAMENTO!#REF!</f>
        <v>#REF!</v>
      </c>
      <c r="C1100" s="14" t="e">
        <f>ORÇAMENTO!#REF!</f>
        <v>#REF!</v>
      </c>
      <c r="D1100" s="13" t="e">
        <f>ORÇAMENTO!#REF!</f>
        <v>#REF!</v>
      </c>
      <c r="E1100" s="95"/>
      <c r="F1100" s="96" t="e">
        <f>ORÇAMENTO!#REF!</f>
        <v>#REF!</v>
      </c>
    </row>
    <row r="1101" spans="1:6" ht="15.75" x14ac:dyDescent="0.2">
      <c r="A1101" s="94" t="e">
        <f>IF(ORÇAMENTO!#REF!="","",ORÇAMENTO!#REF!)</f>
        <v>#REF!</v>
      </c>
      <c r="B1101" s="66" t="e">
        <f>ORÇAMENTO!#REF!</f>
        <v>#REF!</v>
      </c>
      <c r="C1101" s="14" t="e">
        <f>ORÇAMENTO!#REF!</f>
        <v>#REF!</v>
      </c>
      <c r="D1101" s="13" t="e">
        <f>ORÇAMENTO!#REF!</f>
        <v>#REF!</v>
      </c>
      <c r="E1101" s="95"/>
      <c r="F1101" s="96" t="e">
        <f>ORÇAMENTO!#REF!</f>
        <v>#REF!</v>
      </c>
    </row>
    <row r="1102" spans="1:6" ht="15.75" x14ac:dyDescent="0.2">
      <c r="A1102" s="94" t="e">
        <f>IF(ORÇAMENTO!#REF!="","",ORÇAMENTO!#REF!)</f>
        <v>#REF!</v>
      </c>
      <c r="B1102" s="66" t="e">
        <f>ORÇAMENTO!#REF!</f>
        <v>#REF!</v>
      </c>
      <c r="C1102" s="14" t="e">
        <f>ORÇAMENTO!#REF!</f>
        <v>#REF!</v>
      </c>
      <c r="D1102" s="13" t="e">
        <f>ORÇAMENTO!#REF!</f>
        <v>#REF!</v>
      </c>
      <c r="E1102" s="95"/>
      <c r="F1102" s="96" t="e">
        <f>ORÇAMENTO!#REF!</f>
        <v>#REF!</v>
      </c>
    </row>
    <row r="1103" spans="1:6" ht="15.75" x14ac:dyDescent="0.2">
      <c r="A1103" s="94" t="e">
        <f>IF(ORÇAMENTO!#REF!="","",ORÇAMENTO!#REF!)</f>
        <v>#REF!</v>
      </c>
      <c r="B1103" s="66" t="e">
        <f>ORÇAMENTO!#REF!</f>
        <v>#REF!</v>
      </c>
      <c r="C1103" s="14" t="e">
        <f>ORÇAMENTO!#REF!</f>
        <v>#REF!</v>
      </c>
      <c r="D1103" s="13" t="e">
        <f>ORÇAMENTO!#REF!</f>
        <v>#REF!</v>
      </c>
      <c r="E1103" s="95"/>
      <c r="F1103" s="96" t="e">
        <f>ORÇAMENTO!#REF!</f>
        <v>#REF!</v>
      </c>
    </row>
    <row r="1104" spans="1:6" ht="15.75" x14ac:dyDescent="0.2">
      <c r="A1104" s="94" t="e">
        <f>IF(ORÇAMENTO!#REF!="","",ORÇAMENTO!#REF!)</f>
        <v>#REF!</v>
      </c>
      <c r="B1104" s="66" t="e">
        <f>ORÇAMENTO!#REF!</f>
        <v>#REF!</v>
      </c>
      <c r="C1104" s="14" t="e">
        <f>ORÇAMENTO!#REF!</f>
        <v>#REF!</v>
      </c>
      <c r="D1104" s="13" t="e">
        <f>ORÇAMENTO!#REF!</f>
        <v>#REF!</v>
      </c>
      <c r="E1104" s="95"/>
      <c r="F1104" s="96" t="e">
        <f>ORÇAMENTO!#REF!</f>
        <v>#REF!</v>
      </c>
    </row>
    <row r="1105" spans="1:6" ht="15.75" x14ac:dyDescent="0.2">
      <c r="A1105" s="94" t="e">
        <f>IF(ORÇAMENTO!#REF!="","",ORÇAMENTO!#REF!)</f>
        <v>#REF!</v>
      </c>
      <c r="B1105" s="66" t="e">
        <f>ORÇAMENTO!#REF!</f>
        <v>#REF!</v>
      </c>
      <c r="C1105" s="14" t="e">
        <f>ORÇAMENTO!#REF!</f>
        <v>#REF!</v>
      </c>
      <c r="D1105" s="13" t="e">
        <f>ORÇAMENTO!#REF!</f>
        <v>#REF!</v>
      </c>
      <c r="E1105" s="95"/>
      <c r="F1105" s="96" t="e">
        <f>ORÇAMENTO!#REF!</f>
        <v>#REF!</v>
      </c>
    </row>
    <row r="1106" spans="1:6" ht="15.75" x14ac:dyDescent="0.2">
      <c r="A1106" s="94" t="e">
        <f>IF(ORÇAMENTO!#REF!="","",ORÇAMENTO!#REF!)</f>
        <v>#REF!</v>
      </c>
      <c r="B1106" s="66" t="e">
        <f>ORÇAMENTO!#REF!</f>
        <v>#REF!</v>
      </c>
      <c r="C1106" s="14" t="e">
        <f>ORÇAMENTO!#REF!</f>
        <v>#REF!</v>
      </c>
      <c r="D1106" s="13" t="e">
        <f>ORÇAMENTO!#REF!</f>
        <v>#REF!</v>
      </c>
      <c r="E1106" s="95"/>
      <c r="F1106" s="96" t="e">
        <f>ORÇAMENTO!#REF!</f>
        <v>#REF!</v>
      </c>
    </row>
    <row r="1107" spans="1:6" ht="15.75" x14ac:dyDescent="0.2">
      <c r="A1107" s="94" t="e">
        <f>IF(ORÇAMENTO!#REF!="","",ORÇAMENTO!#REF!)</f>
        <v>#REF!</v>
      </c>
      <c r="B1107" s="66" t="e">
        <f>ORÇAMENTO!#REF!</f>
        <v>#REF!</v>
      </c>
      <c r="C1107" s="14" t="e">
        <f>ORÇAMENTO!#REF!</f>
        <v>#REF!</v>
      </c>
      <c r="D1107" s="13" t="e">
        <f>ORÇAMENTO!#REF!</f>
        <v>#REF!</v>
      </c>
      <c r="E1107" s="95"/>
      <c r="F1107" s="96" t="e">
        <f>ORÇAMENTO!#REF!</f>
        <v>#REF!</v>
      </c>
    </row>
    <row r="1108" spans="1:6" ht="15.75" x14ac:dyDescent="0.2">
      <c r="A1108" s="94" t="e">
        <f>IF(ORÇAMENTO!#REF!="","",ORÇAMENTO!#REF!)</f>
        <v>#REF!</v>
      </c>
      <c r="B1108" s="66" t="e">
        <f>ORÇAMENTO!#REF!</f>
        <v>#REF!</v>
      </c>
      <c r="C1108" s="14" t="e">
        <f>ORÇAMENTO!#REF!</f>
        <v>#REF!</v>
      </c>
      <c r="D1108" s="13" t="e">
        <f>ORÇAMENTO!#REF!</f>
        <v>#REF!</v>
      </c>
      <c r="E1108" s="95"/>
      <c r="F1108" s="96" t="e">
        <f>ORÇAMENTO!#REF!</f>
        <v>#REF!</v>
      </c>
    </row>
    <row r="1109" spans="1:6" ht="15.75" x14ac:dyDescent="0.2">
      <c r="A1109" s="94" t="e">
        <f>IF(ORÇAMENTO!#REF!="","",ORÇAMENTO!#REF!)</f>
        <v>#REF!</v>
      </c>
      <c r="B1109" s="66" t="e">
        <f>ORÇAMENTO!#REF!</f>
        <v>#REF!</v>
      </c>
      <c r="C1109" s="14" t="e">
        <f>ORÇAMENTO!#REF!</f>
        <v>#REF!</v>
      </c>
      <c r="D1109" s="13" t="e">
        <f>ORÇAMENTO!#REF!</f>
        <v>#REF!</v>
      </c>
      <c r="E1109" s="95"/>
      <c r="F1109" s="96" t="e">
        <f>ORÇAMENTO!#REF!</f>
        <v>#REF!</v>
      </c>
    </row>
    <row r="1110" spans="1:6" ht="15.75" x14ac:dyDescent="0.2">
      <c r="A1110" s="94" t="e">
        <f>IF(ORÇAMENTO!#REF!="","",ORÇAMENTO!#REF!)</f>
        <v>#REF!</v>
      </c>
      <c r="B1110" s="66" t="e">
        <f>ORÇAMENTO!#REF!</f>
        <v>#REF!</v>
      </c>
      <c r="C1110" s="14" t="e">
        <f>ORÇAMENTO!#REF!</f>
        <v>#REF!</v>
      </c>
      <c r="D1110" s="13" t="e">
        <f>ORÇAMENTO!#REF!</f>
        <v>#REF!</v>
      </c>
      <c r="E1110" s="95"/>
      <c r="F1110" s="96" t="e">
        <f>ORÇAMENTO!#REF!</f>
        <v>#REF!</v>
      </c>
    </row>
    <row r="1111" spans="1:6" ht="15.75" x14ac:dyDescent="0.2">
      <c r="A1111" s="94" t="e">
        <f>IF(ORÇAMENTO!#REF!="","",ORÇAMENTO!#REF!)</f>
        <v>#REF!</v>
      </c>
      <c r="B1111" s="66" t="e">
        <f>ORÇAMENTO!#REF!</f>
        <v>#REF!</v>
      </c>
      <c r="C1111" s="14" t="e">
        <f>ORÇAMENTO!#REF!</f>
        <v>#REF!</v>
      </c>
      <c r="D1111" s="13" t="e">
        <f>ORÇAMENTO!#REF!</f>
        <v>#REF!</v>
      </c>
      <c r="E1111" s="95"/>
      <c r="F1111" s="96" t="e">
        <f>ORÇAMENTO!#REF!</f>
        <v>#REF!</v>
      </c>
    </row>
    <row r="1112" spans="1:6" ht="15.75" x14ac:dyDescent="0.2">
      <c r="A1112" s="94" t="e">
        <f>IF(ORÇAMENTO!#REF!="","",ORÇAMENTO!#REF!)</f>
        <v>#REF!</v>
      </c>
      <c r="B1112" s="66" t="e">
        <f>ORÇAMENTO!#REF!</f>
        <v>#REF!</v>
      </c>
      <c r="C1112" s="14" t="e">
        <f>ORÇAMENTO!#REF!</f>
        <v>#REF!</v>
      </c>
      <c r="D1112" s="13" t="e">
        <f>ORÇAMENTO!#REF!</f>
        <v>#REF!</v>
      </c>
      <c r="E1112" s="95"/>
      <c r="F1112" s="96" t="e">
        <f>ORÇAMENTO!#REF!</f>
        <v>#REF!</v>
      </c>
    </row>
    <row r="1113" spans="1:6" ht="15.75" x14ac:dyDescent="0.2">
      <c r="A1113" s="94" t="e">
        <f>IF(ORÇAMENTO!#REF!="","",ORÇAMENTO!#REF!)</f>
        <v>#REF!</v>
      </c>
      <c r="B1113" s="66" t="e">
        <f>ORÇAMENTO!#REF!</f>
        <v>#REF!</v>
      </c>
      <c r="C1113" s="14" t="e">
        <f>ORÇAMENTO!#REF!</f>
        <v>#REF!</v>
      </c>
      <c r="D1113" s="13" t="e">
        <f>ORÇAMENTO!#REF!</f>
        <v>#REF!</v>
      </c>
      <c r="E1113" s="95"/>
      <c r="F1113" s="96" t="e">
        <f>ORÇAMENTO!#REF!</f>
        <v>#REF!</v>
      </c>
    </row>
    <row r="1114" spans="1:6" ht="15.75" x14ac:dyDescent="0.2">
      <c r="A1114" s="94" t="e">
        <f>IF(ORÇAMENTO!#REF!="","",ORÇAMENTO!#REF!)</f>
        <v>#REF!</v>
      </c>
      <c r="B1114" s="66" t="e">
        <f>ORÇAMENTO!#REF!</f>
        <v>#REF!</v>
      </c>
      <c r="C1114" s="14" t="e">
        <f>ORÇAMENTO!#REF!</f>
        <v>#REF!</v>
      </c>
      <c r="D1114" s="13" t="e">
        <f>ORÇAMENTO!#REF!</f>
        <v>#REF!</v>
      </c>
      <c r="E1114" s="95"/>
      <c r="F1114" s="96" t="e">
        <f>ORÇAMENTO!#REF!</f>
        <v>#REF!</v>
      </c>
    </row>
    <row r="1115" spans="1:6" ht="15.75" x14ac:dyDescent="0.2">
      <c r="A1115" s="94" t="e">
        <f>IF(ORÇAMENTO!#REF!="","",ORÇAMENTO!#REF!)</f>
        <v>#REF!</v>
      </c>
      <c r="B1115" s="66" t="e">
        <f>ORÇAMENTO!#REF!</f>
        <v>#REF!</v>
      </c>
      <c r="C1115" s="14" t="e">
        <f>ORÇAMENTO!#REF!</f>
        <v>#REF!</v>
      </c>
      <c r="D1115" s="13" t="e">
        <f>ORÇAMENTO!#REF!</f>
        <v>#REF!</v>
      </c>
      <c r="E1115" s="95"/>
      <c r="F1115" s="96" t="e">
        <f>ORÇAMENTO!#REF!</f>
        <v>#REF!</v>
      </c>
    </row>
    <row r="1116" spans="1:6" ht="15.75" x14ac:dyDescent="0.2">
      <c r="A1116" s="94" t="e">
        <f>IF(ORÇAMENTO!#REF!="","",ORÇAMENTO!#REF!)</f>
        <v>#REF!</v>
      </c>
      <c r="B1116" s="66" t="e">
        <f>ORÇAMENTO!#REF!</f>
        <v>#REF!</v>
      </c>
      <c r="C1116" s="14" t="e">
        <f>ORÇAMENTO!#REF!</f>
        <v>#REF!</v>
      </c>
      <c r="D1116" s="13" t="e">
        <f>ORÇAMENTO!#REF!</f>
        <v>#REF!</v>
      </c>
      <c r="E1116" s="95"/>
      <c r="F1116" s="96" t="e">
        <f>ORÇAMENTO!#REF!</f>
        <v>#REF!</v>
      </c>
    </row>
    <row r="1117" spans="1:6" ht="15.75" x14ac:dyDescent="0.2">
      <c r="A1117" s="94" t="e">
        <f>IF(ORÇAMENTO!#REF!="","",ORÇAMENTO!#REF!)</f>
        <v>#REF!</v>
      </c>
      <c r="B1117" s="66" t="e">
        <f>ORÇAMENTO!#REF!</f>
        <v>#REF!</v>
      </c>
      <c r="C1117" s="14" t="e">
        <f>ORÇAMENTO!#REF!</f>
        <v>#REF!</v>
      </c>
      <c r="D1117" s="13" t="e">
        <f>ORÇAMENTO!#REF!</f>
        <v>#REF!</v>
      </c>
      <c r="E1117" s="95"/>
      <c r="F1117" s="96" t="e">
        <f>ORÇAMENTO!#REF!</f>
        <v>#REF!</v>
      </c>
    </row>
    <row r="1118" spans="1:6" ht="15.75" x14ac:dyDescent="0.2">
      <c r="A1118" s="94" t="e">
        <f>IF(ORÇAMENTO!#REF!="","",ORÇAMENTO!#REF!)</f>
        <v>#REF!</v>
      </c>
      <c r="B1118" s="66" t="e">
        <f>ORÇAMENTO!#REF!</f>
        <v>#REF!</v>
      </c>
      <c r="C1118" s="14" t="e">
        <f>ORÇAMENTO!#REF!</f>
        <v>#REF!</v>
      </c>
      <c r="D1118" s="13" t="e">
        <f>ORÇAMENTO!#REF!</f>
        <v>#REF!</v>
      </c>
      <c r="E1118" s="95"/>
      <c r="F1118" s="96" t="e">
        <f>ORÇAMENTO!#REF!</f>
        <v>#REF!</v>
      </c>
    </row>
    <row r="1119" spans="1:6" ht="15.75" x14ac:dyDescent="0.2">
      <c r="A1119" s="94" t="e">
        <f>IF(ORÇAMENTO!#REF!="","",ORÇAMENTO!#REF!)</f>
        <v>#REF!</v>
      </c>
      <c r="B1119" s="66" t="e">
        <f>ORÇAMENTO!#REF!</f>
        <v>#REF!</v>
      </c>
      <c r="C1119" s="14" t="e">
        <f>ORÇAMENTO!#REF!</f>
        <v>#REF!</v>
      </c>
      <c r="D1119" s="13" t="e">
        <f>ORÇAMENTO!#REF!</f>
        <v>#REF!</v>
      </c>
      <c r="E1119" s="95"/>
      <c r="F1119" s="96" t="e">
        <f>ORÇAMENTO!#REF!</f>
        <v>#REF!</v>
      </c>
    </row>
    <row r="1120" spans="1:6" ht="15.75" x14ac:dyDescent="0.2">
      <c r="A1120" s="94" t="e">
        <f>IF(ORÇAMENTO!#REF!="","",ORÇAMENTO!#REF!)</f>
        <v>#REF!</v>
      </c>
      <c r="B1120" s="66" t="e">
        <f>ORÇAMENTO!#REF!</f>
        <v>#REF!</v>
      </c>
      <c r="C1120" s="14" t="e">
        <f>ORÇAMENTO!#REF!</f>
        <v>#REF!</v>
      </c>
      <c r="D1120" s="13" t="e">
        <f>ORÇAMENTO!#REF!</f>
        <v>#REF!</v>
      </c>
      <c r="E1120" s="95"/>
      <c r="F1120" s="96" t="e">
        <f>ORÇAMENTO!#REF!</f>
        <v>#REF!</v>
      </c>
    </row>
    <row r="1121" spans="1:6" ht="15.75" x14ac:dyDescent="0.2">
      <c r="A1121" s="94" t="e">
        <f>IF(ORÇAMENTO!#REF!="","",ORÇAMENTO!#REF!)</f>
        <v>#REF!</v>
      </c>
      <c r="B1121" s="66" t="e">
        <f>ORÇAMENTO!#REF!</f>
        <v>#REF!</v>
      </c>
      <c r="C1121" s="14" t="e">
        <f>ORÇAMENTO!#REF!</f>
        <v>#REF!</v>
      </c>
      <c r="D1121" s="13" t="e">
        <f>ORÇAMENTO!#REF!</f>
        <v>#REF!</v>
      </c>
      <c r="E1121" s="95"/>
      <c r="F1121" s="96" t="e">
        <f>ORÇAMENTO!#REF!</f>
        <v>#REF!</v>
      </c>
    </row>
    <row r="1122" spans="1:6" ht="15.75" x14ac:dyDescent="0.2">
      <c r="A1122" s="94" t="e">
        <f>IF(ORÇAMENTO!#REF!="","",ORÇAMENTO!#REF!)</f>
        <v>#REF!</v>
      </c>
      <c r="B1122" s="66" t="e">
        <f>ORÇAMENTO!#REF!</f>
        <v>#REF!</v>
      </c>
      <c r="C1122" s="14" t="e">
        <f>ORÇAMENTO!#REF!</f>
        <v>#REF!</v>
      </c>
      <c r="D1122" s="13" t="e">
        <f>ORÇAMENTO!#REF!</f>
        <v>#REF!</v>
      </c>
      <c r="E1122" s="95"/>
      <c r="F1122" s="96" t="e">
        <f>ORÇAMENTO!#REF!</f>
        <v>#REF!</v>
      </c>
    </row>
    <row r="1123" spans="1:6" ht="15.75" x14ac:dyDescent="0.2">
      <c r="A1123" s="94" t="e">
        <f>IF(ORÇAMENTO!#REF!="","",ORÇAMENTO!#REF!)</f>
        <v>#REF!</v>
      </c>
      <c r="B1123" s="66" t="e">
        <f>ORÇAMENTO!#REF!</f>
        <v>#REF!</v>
      </c>
      <c r="C1123" s="14" t="e">
        <f>ORÇAMENTO!#REF!</f>
        <v>#REF!</v>
      </c>
      <c r="D1123" s="13" t="e">
        <f>ORÇAMENTO!#REF!</f>
        <v>#REF!</v>
      </c>
      <c r="E1123" s="95"/>
      <c r="F1123" s="96" t="e">
        <f>ORÇAMENTO!#REF!</f>
        <v>#REF!</v>
      </c>
    </row>
    <row r="1124" spans="1:6" ht="15.75" x14ac:dyDescent="0.2">
      <c r="A1124" s="94" t="e">
        <f>IF(ORÇAMENTO!#REF!="","",ORÇAMENTO!#REF!)</f>
        <v>#REF!</v>
      </c>
      <c r="B1124" s="66" t="e">
        <f>ORÇAMENTO!#REF!</f>
        <v>#REF!</v>
      </c>
      <c r="C1124" s="14" t="e">
        <f>ORÇAMENTO!#REF!</f>
        <v>#REF!</v>
      </c>
      <c r="D1124" s="13" t="e">
        <f>ORÇAMENTO!#REF!</f>
        <v>#REF!</v>
      </c>
      <c r="E1124" s="95"/>
      <c r="F1124" s="96" t="e">
        <f>ORÇAMENTO!#REF!</f>
        <v>#REF!</v>
      </c>
    </row>
    <row r="1125" spans="1:6" ht="15.75" x14ac:dyDescent="0.2">
      <c r="A1125" s="94" t="e">
        <f>IF(ORÇAMENTO!#REF!="","",ORÇAMENTO!#REF!)</f>
        <v>#REF!</v>
      </c>
      <c r="B1125" s="66" t="e">
        <f>ORÇAMENTO!#REF!</f>
        <v>#REF!</v>
      </c>
      <c r="C1125" s="14" t="e">
        <f>ORÇAMENTO!#REF!</f>
        <v>#REF!</v>
      </c>
      <c r="D1125" s="13" t="e">
        <f>ORÇAMENTO!#REF!</f>
        <v>#REF!</v>
      </c>
      <c r="E1125" s="95"/>
      <c r="F1125" s="96" t="e">
        <f>ORÇAMENTO!#REF!</f>
        <v>#REF!</v>
      </c>
    </row>
    <row r="1126" spans="1:6" ht="15.75" x14ac:dyDescent="0.2">
      <c r="A1126" s="94" t="e">
        <f>IF(ORÇAMENTO!#REF!="","",ORÇAMENTO!#REF!)</f>
        <v>#REF!</v>
      </c>
      <c r="B1126" s="66" t="e">
        <f>ORÇAMENTO!#REF!</f>
        <v>#REF!</v>
      </c>
      <c r="C1126" s="14" t="e">
        <f>ORÇAMENTO!#REF!</f>
        <v>#REF!</v>
      </c>
      <c r="D1126" s="13" t="e">
        <f>ORÇAMENTO!#REF!</f>
        <v>#REF!</v>
      </c>
      <c r="E1126" s="95"/>
      <c r="F1126" s="96" t="e">
        <f>ORÇAMENTO!#REF!</f>
        <v>#REF!</v>
      </c>
    </row>
    <row r="1127" spans="1:6" ht="15.75" x14ac:dyDescent="0.2">
      <c r="A1127" s="94" t="e">
        <f>IF(ORÇAMENTO!#REF!="","",ORÇAMENTO!#REF!)</f>
        <v>#REF!</v>
      </c>
      <c r="B1127" s="66" t="e">
        <f>ORÇAMENTO!#REF!</f>
        <v>#REF!</v>
      </c>
      <c r="C1127" s="14" t="e">
        <f>ORÇAMENTO!#REF!</f>
        <v>#REF!</v>
      </c>
      <c r="D1127" s="13" t="e">
        <f>ORÇAMENTO!#REF!</f>
        <v>#REF!</v>
      </c>
      <c r="E1127" s="95"/>
      <c r="F1127" s="96" t="e">
        <f>ORÇAMENTO!#REF!</f>
        <v>#REF!</v>
      </c>
    </row>
    <row r="1128" spans="1:6" ht="15.75" x14ac:dyDescent="0.2">
      <c r="A1128" s="94" t="e">
        <f>IF(ORÇAMENTO!#REF!="","",ORÇAMENTO!#REF!)</f>
        <v>#REF!</v>
      </c>
      <c r="B1128" s="66" t="e">
        <f>ORÇAMENTO!#REF!</f>
        <v>#REF!</v>
      </c>
      <c r="C1128" s="14" t="e">
        <f>ORÇAMENTO!#REF!</f>
        <v>#REF!</v>
      </c>
      <c r="D1128" s="13" t="e">
        <f>ORÇAMENTO!#REF!</f>
        <v>#REF!</v>
      </c>
      <c r="E1128" s="95"/>
      <c r="F1128" s="96" t="e">
        <f>ORÇAMENTO!#REF!</f>
        <v>#REF!</v>
      </c>
    </row>
    <row r="1129" spans="1:6" ht="15.75" x14ac:dyDescent="0.2">
      <c r="A1129" s="94" t="e">
        <f>IF(ORÇAMENTO!#REF!="","",ORÇAMENTO!#REF!)</f>
        <v>#REF!</v>
      </c>
      <c r="B1129" s="66" t="e">
        <f>ORÇAMENTO!#REF!</f>
        <v>#REF!</v>
      </c>
      <c r="C1129" s="14" t="e">
        <f>ORÇAMENTO!#REF!</f>
        <v>#REF!</v>
      </c>
      <c r="D1129" s="13" t="e">
        <f>ORÇAMENTO!#REF!</f>
        <v>#REF!</v>
      </c>
      <c r="E1129" s="95"/>
      <c r="F1129" s="96" t="e">
        <f>ORÇAMENTO!#REF!</f>
        <v>#REF!</v>
      </c>
    </row>
    <row r="1130" spans="1:6" ht="15.75" x14ac:dyDescent="0.2">
      <c r="A1130" s="94" t="e">
        <f>IF(ORÇAMENTO!#REF!="","",ORÇAMENTO!#REF!)</f>
        <v>#REF!</v>
      </c>
      <c r="B1130" s="66" t="e">
        <f>ORÇAMENTO!#REF!</f>
        <v>#REF!</v>
      </c>
      <c r="C1130" s="14" t="e">
        <f>ORÇAMENTO!#REF!</f>
        <v>#REF!</v>
      </c>
      <c r="D1130" s="13" t="e">
        <f>ORÇAMENTO!#REF!</f>
        <v>#REF!</v>
      </c>
      <c r="E1130" s="95"/>
      <c r="F1130" s="96" t="e">
        <f>ORÇAMENTO!#REF!</f>
        <v>#REF!</v>
      </c>
    </row>
    <row r="1131" spans="1:6" ht="15.75" x14ac:dyDescent="0.2">
      <c r="A1131" s="94" t="e">
        <f>IF(ORÇAMENTO!#REF!="","",ORÇAMENTO!#REF!)</f>
        <v>#REF!</v>
      </c>
      <c r="B1131" s="66" t="e">
        <f>ORÇAMENTO!#REF!</f>
        <v>#REF!</v>
      </c>
      <c r="C1131" s="14" t="e">
        <f>ORÇAMENTO!#REF!</f>
        <v>#REF!</v>
      </c>
      <c r="D1131" s="13" t="e">
        <f>ORÇAMENTO!#REF!</f>
        <v>#REF!</v>
      </c>
      <c r="E1131" s="95"/>
      <c r="F1131" s="96" t="e">
        <f>ORÇAMENTO!#REF!</f>
        <v>#REF!</v>
      </c>
    </row>
    <row r="1132" spans="1:6" ht="15.75" x14ac:dyDescent="0.2">
      <c r="A1132" s="94" t="e">
        <f>IF(ORÇAMENTO!#REF!="","",ORÇAMENTO!#REF!)</f>
        <v>#REF!</v>
      </c>
      <c r="B1132" s="66" t="e">
        <f>ORÇAMENTO!#REF!</f>
        <v>#REF!</v>
      </c>
      <c r="C1132" s="14" t="e">
        <f>ORÇAMENTO!#REF!</f>
        <v>#REF!</v>
      </c>
      <c r="D1132" s="13" t="e">
        <f>ORÇAMENTO!#REF!</f>
        <v>#REF!</v>
      </c>
      <c r="E1132" s="95"/>
      <c r="F1132" s="96" t="e">
        <f>ORÇAMENTO!#REF!</f>
        <v>#REF!</v>
      </c>
    </row>
    <row r="1133" spans="1:6" ht="15.75" x14ac:dyDescent="0.2">
      <c r="A1133" s="94" t="e">
        <f>IF(ORÇAMENTO!#REF!="","",ORÇAMENTO!#REF!)</f>
        <v>#REF!</v>
      </c>
      <c r="B1133" s="66" t="e">
        <f>ORÇAMENTO!#REF!</f>
        <v>#REF!</v>
      </c>
      <c r="C1133" s="14" t="e">
        <f>ORÇAMENTO!#REF!</f>
        <v>#REF!</v>
      </c>
      <c r="D1133" s="13" t="e">
        <f>ORÇAMENTO!#REF!</f>
        <v>#REF!</v>
      </c>
      <c r="E1133" s="95"/>
      <c r="F1133" s="96" t="e">
        <f>ORÇAMENTO!#REF!</f>
        <v>#REF!</v>
      </c>
    </row>
    <row r="1134" spans="1:6" ht="15.75" x14ac:dyDescent="0.2">
      <c r="A1134" s="94" t="e">
        <f>IF(ORÇAMENTO!#REF!="","",ORÇAMENTO!#REF!)</f>
        <v>#REF!</v>
      </c>
      <c r="B1134" s="66" t="e">
        <f>ORÇAMENTO!#REF!</f>
        <v>#REF!</v>
      </c>
      <c r="C1134" s="14" t="e">
        <f>ORÇAMENTO!#REF!</f>
        <v>#REF!</v>
      </c>
      <c r="D1134" s="13" t="e">
        <f>ORÇAMENTO!#REF!</f>
        <v>#REF!</v>
      </c>
      <c r="E1134" s="95"/>
      <c r="F1134" s="96" t="e">
        <f>ORÇAMENTO!#REF!</f>
        <v>#REF!</v>
      </c>
    </row>
    <row r="1135" spans="1:6" ht="15.75" x14ac:dyDescent="0.2">
      <c r="A1135" s="94" t="e">
        <f>IF(ORÇAMENTO!#REF!="","",ORÇAMENTO!#REF!)</f>
        <v>#REF!</v>
      </c>
      <c r="B1135" s="66" t="e">
        <f>ORÇAMENTO!#REF!</f>
        <v>#REF!</v>
      </c>
      <c r="C1135" s="14" t="e">
        <f>ORÇAMENTO!#REF!</f>
        <v>#REF!</v>
      </c>
      <c r="D1135" s="13" t="e">
        <f>ORÇAMENTO!#REF!</f>
        <v>#REF!</v>
      </c>
      <c r="E1135" s="95"/>
      <c r="F1135" s="96" t="e">
        <f>ORÇAMENTO!#REF!</f>
        <v>#REF!</v>
      </c>
    </row>
    <row r="1136" spans="1:6" ht="15.75" x14ac:dyDescent="0.2">
      <c r="A1136" s="94" t="e">
        <f>IF(ORÇAMENTO!#REF!="","",ORÇAMENTO!#REF!)</f>
        <v>#REF!</v>
      </c>
      <c r="B1136" s="66" t="e">
        <f>ORÇAMENTO!#REF!</f>
        <v>#REF!</v>
      </c>
      <c r="C1136" s="14" t="e">
        <f>ORÇAMENTO!#REF!</f>
        <v>#REF!</v>
      </c>
      <c r="D1136" s="13" t="e">
        <f>ORÇAMENTO!#REF!</f>
        <v>#REF!</v>
      </c>
      <c r="E1136" s="95"/>
      <c r="F1136" s="96" t="e">
        <f>ORÇAMENTO!#REF!</f>
        <v>#REF!</v>
      </c>
    </row>
    <row r="1137" spans="1:6" ht="15.75" x14ac:dyDescent="0.2">
      <c r="A1137" s="94" t="e">
        <f>IF(ORÇAMENTO!#REF!="","",ORÇAMENTO!#REF!)</f>
        <v>#REF!</v>
      </c>
      <c r="B1137" s="66" t="e">
        <f>ORÇAMENTO!#REF!</f>
        <v>#REF!</v>
      </c>
      <c r="C1137" s="14" t="e">
        <f>ORÇAMENTO!#REF!</f>
        <v>#REF!</v>
      </c>
      <c r="D1137" s="13" t="e">
        <f>ORÇAMENTO!#REF!</f>
        <v>#REF!</v>
      </c>
      <c r="E1137" s="95"/>
      <c r="F1137" s="96" t="e">
        <f>ORÇAMENTO!#REF!</f>
        <v>#REF!</v>
      </c>
    </row>
    <row r="1138" spans="1:6" ht="15.75" x14ac:dyDescent="0.2">
      <c r="A1138" s="94" t="e">
        <f>IF(ORÇAMENTO!#REF!="","",ORÇAMENTO!#REF!)</f>
        <v>#REF!</v>
      </c>
      <c r="B1138" s="66" t="e">
        <f>ORÇAMENTO!#REF!</f>
        <v>#REF!</v>
      </c>
      <c r="C1138" s="14" t="e">
        <f>ORÇAMENTO!#REF!</f>
        <v>#REF!</v>
      </c>
      <c r="D1138" s="13" t="e">
        <f>ORÇAMENTO!#REF!</f>
        <v>#REF!</v>
      </c>
      <c r="E1138" s="95"/>
      <c r="F1138" s="96" t="e">
        <f>ORÇAMENTO!#REF!</f>
        <v>#REF!</v>
      </c>
    </row>
    <row r="1139" spans="1:6" ht="15.75" x14ac:dyDescent="0.2">
      <c r="A1139" s="94" t="e">
        <f>IF(ORÇAMENTO!#REF!="","",ORÇAMENTO!#REF!)</f>
        <v>#REF!</v>
      </c>
      <c r="B1139" s="66" t="e">
        <f>ORÇAMENTO!#REF!</f>
        <v>#REF!</v>
      </c>
      <c r="C1139" s="14" t="e">
        <f>ORÇAMENTO!#REF!</f>
        <v>#REF!</v>
      </c>
      <c r="D1139" s="13" t="e">
        <f>ORÇAMENTO!#REF!</f>
        <v>#REF!</v>
      </c>
      <c r="E1139" s="95"/>
      <c r="F1139" s="96" t="e">
        <f>ORÇAMENTO!#REF!</f>
        <v>#REF!</v>
      </c>
    </row>
    <row r="1140" spans="1:6" ht="15.75" x14ac:dyDescent="0.2">
      <c r="A1140" s="94" t="e">
        <f>IF(ORÇAMENTO!#REF!="","",ORÇAMENTO!#REF!)</f>
        <v>#REF!</v>
      </c>
      <c r="B1140" s="66" t="e">
        <f>ORÇAMENTO!#REF!</f>
        <v>#REF!</v>
      </c>
      <c r="C1140" s="14" t="e">
        <f>ORÇAMENTO!#REF!</f>
        <v>#REF!</v>
      </c>
      <c r="D1140" s="13" t="e">
        <f>ORÇAMENTO!#REF!</f>
        <v>#REF!</v>
      </c>
      <c r="E1140" s="95"/>
      <c r="F1140" s="96" t="e">
        <f>ORÇAMENTO!#REF!</f>
        <v>#REF!</v>
      </c>
    </row>
    <row r="1141" spans="1:6" ht="15.75" x14ac:dyDescent="0.2">
      <c r="A1141" s="94" t="e">
        <f>IF(ORÇAMENTO!#REF!="","",ORÇAMENTO!#REF!)</f>
        <v>#REF!</v>
      </c>
      <c r="B1141" s="66" t="e">
        <f>ORÇAMENTO!#REF!</f>
        <v>#REF!</v>
      </c>
      <c r="C1141" s="14" t="e">
        <f>ORÇAMENTO!#REF!</f>
        <v>#REF!</v>
      </c>
      <c r="D1141" s="13" t="e">
        <f>ORÇAMENTO!#REF!</f>
        <v>#REF!</v>
      </c>
      <c r="E1141" s="95"/>
      <c r="F1141" s="96" t="e">
        <f>ORÇAMENTO!#REF!</f>
        <v>#REF!</v>
      </c>
    </row>
    <row r="1142" spans="1:6" ht="15.75" x14ac:dyDescent="0.2">
      <c r="A1142" s="94" t="e">
        <f>IF(ORÇAMENTO!#REF!="","",ORÇAMENTO!#REF!)</f>
        <v>#REF!</v>
      </c>
      <c r="B1142" s="66" t="e">
        <f>ORÇAMENTO!#REF!</f>
        <v>#REF!</v>
      </c>
      <c r="C1142" s="14" t="e">
        <f>ORÇAMENTO!#REF!</f>
        <v>#REF!</v>
      </c>
      <c r="D1142" s="13" t="e">
        <f>ORÇAMENTO!#REF!</f>
        <v>#REF!</v>
      </c>
      <c r="E1142" s="95"/>
      <c r="F1142" s="96" t="e">
        <f>ORÇAMENTO!#REF!</f>
        <v>#REF!</v>
      </c>
    </row>
    <row r="1143" spans="1:6" ht="15.75" x14ac:dyDescent="0.2">
      <c r="A1143" s="94" t="e">
        <f>IF(ORÇAMENTO!#REF!="","",ORÇAMENTO!#REF!)</f>
        <v>#REF!</v>
      </c>
      <c r="B1143" s="66" t="e">
        <f>ORÇAMENTO!#REF!</f>
        <v>#REF!</v>
      </c>
      <c r="C1143" s="14" t="e">
        <f>ORÇAMENTO!#REF!</f>
        <v>#REF!</v>
      </c>
      <c r="D1143" s="13" t="e">
        <f>ORÇAMENTO!#REF!</f>
        <v>#REF!</v>
      </c>
      <c r="E1143" s="95"/>
      <c r="F1143" s="96" t="e">
        <f>ORÇAMENTO!#REF!</f>
        <v>#REF!</v>
      </c>
    </row>
    <row r="1144" spans="1:6" ht="15.75" x14ac:dyDescent="0.2">
      <c r="A1144" s="94" t="e">
        <f>IF(ORÇAMENTO!#REF!="","",ORÇAMENTO!#REF!)</f>
        <v>#REF!</v>
      </c>
      <c r="B1144" s="66" t="e">
        <f>ORÇAMENTO!#REF!</f>
        <v>#REF!</v>
      </c>
      <c r="C1144" s="14" t="e">
        <f>ORÇAMENTO!#REF!</f>
        <v>#REF!</v>
      </c>
      <c r="D1144" s="13" t="e">
        <f>ORÇAMENTO!#REF!</f>
        <v>#REF!</v>
      </c>
      <c r="E1144" s="95"/>
      <c r="F1144" s="96" t="e">
        <f>ORÇAMENTO!#REF!</f>
        <v>#REF!</v>
      </c>
    </row>
    <row r="1145" spans="1:6" ht="15.75" x14ac:dyDescent="0.2">
      <c r="A1145" s="94" t="e">
        <f>IF(ORÇAMENTO!#REF!="","",ORÇAMENTO!#REF!)</f>
        <v>#REF!</v>
      </c>
      <c r="B1145" s="66" t="e">
        <f>ORÇAMENTO!#REF!</f>
        <v>#REF!</v>
      </c>
      <c r="C1145" s="14" t="e">
        <f>ORÇAMENTO!#REF!</f>
        <v>#REF!</v>
      </c>
      <c r="D1145" s="13" t="e">
        <f>ORÇAMENTO!#REF!</f>
        <v>#REF!</v>
      </c>
      <c r="E1145" s="95"/>
      <c r="F1145" s="96" t="e">
        <f>ORÇAMENTO!#REF!</f>
        <v>#REF!</v>
      </c>
    </row>
    <row r="1146" spans="1:6" ht="15.75" x14ac:dyDescent="0.2">
      <c r="A1146" s="94" t="e">
        <f>IF(ORÇAMENTO!#REF!="","",ORÇAMENTO!#REF!)</f>
        <v>#REF!</v>
      </c>
      <c r="B1146" s="66" t="e">
        <f>ORÇAMENTO!#REF!</f>
        <v>#REF!</v>
      </c>
      <c r="C1146" s="14" t="e">
        <f>ORÇAMENTO!#REF!</f>
        <v>#REF!</v>
      </c>
      <c r="D1146" s="13" t="e">
        <f>ORÇAMENTO!#REF!</f>
        <v>#REF!</v>
      </c>
      <c r="E1146" s="95"/>
      <c r="F1146" s="96" t="e">
        <f>ORÇAMENTO!#REF!</f>
        <v>#REF!</v>
      </c>
    </row>
    <row r="1147" spans="1:6" ht="15.75" x14ac:dyDescent="0.2">
      <c r="A1147" s="94" t="e">
        <f>IF(ORÇAMENTO!#REF!="","",ORÇAMENTO!#REF!)</f>
        <v>#REF!</v>
      </c>
      <c r="B1147" s="66" t="e">
        <f>ORÇAMENTO!#REF!</f>
        <v>#REF!</v>
      </c>
      <c r="C1147" s="14" t="e">
        <f>ORÇAMENTO!#REF!</f>
        <v>#REF!</v>
      </c>
      <c r="D1147" s="13" t="e">
        <f>ORÇAMENTO!#REF!</f>
        <v>#REF!</v>
      </c>
      <c r="E1147" s="95"/>
      <c r="F1147" s="96" t="e">
        <f>ORÇAMENTO!#REF!</f>
        <v>#REF!</v>
      </c>
    </row>
    <row r="1148" spans="1:6" ht="15.75" x14ac:dyDescent="0.2">
      <c r="A1148" s="94" t="e">
        <f>IF(ORÇAMENTO!#REF!="","",ORÇAMENTO!#REF!)</f>
        <v>#REF!</v>
      </c>
      <c r="B1148" s="66" t="e">
        <f>ORÇAMENTO!#REF!</f>
        <v>#REF!</v>
      </c>
      <c r="C1148" s="14" t="e">
        <f>ORÇAMENTO!#REF!</f>
        <v>#REF!</v>
      </c>
      <c r="D1148" s="13" t="e">
        <f>ORÇAMENTO!#REF!</f>
        <v>#REF!</v>
      </c>
      <c r="E1148" s="95"/>
      <c r="F1148" s="96" t="e">
        <f>ORÇAMENTO!#REF!</f>
        <v>#REF!</v>
      </c>
    </row>
    <row r="1149" spans="1:6" ht="15.75" x14ac:dyDescent="0.2">
      <c r="A1149" s="94" t="e">
        <f>IF(ORÇAMENTO!#REF!="","",ORÇAMENTO!#REF!)</f>
        <v>#REF!</v>
      </c>
      <c r="B1149" s="66" t="e">
        <f>ORÇAMENTO!#REF!</f>
        <v>#REF!</v>
      </c>
      <c r="C1149" s="14" t="e">
        <f>ORÇAMENTO!#REF!</f>
        <v>#REF!</v>
      </c>
      <c r="D1149" s="13" t="e">
        <f>ORÇAMENTO!#REF!</f>
        <v>#REF!</v>
      </c>
      <c r="E1149" s="95"/>
      <c r="F1149" s="96" t="e">
        <f>ORÇAMENTO!#REF!</f>
        <v>#REF!</v>
      </c>
    </row>
    <row r="1150" spans="1:6" ht="15.75" x14ac:dyDescent="0.2">
      <c r="A1150" s="94" t="e">
        <f>IF(ORÇAMENTO!#REF!="","",ORÇAMENTO!#REF!)</f>
        <v>#REF!</v>
      </c>
      <c r="B1150" s="66" t="e">
        <f>ORÇAMENTO!#REF!</f>
        <v>#REF!</v>
      </c>
      <c r="C1150" s="14" t="e">
        <f>ORÇAMENTO!#REF!</f>
        <v>#REF!</v>
      </c>
      <c r="D1150" s="13" t="e">
        <f>ORÇAMENTO!#REF!</f>
        <v>#REF!</v>
      </c>
      <c r="E1150" s="95"/>
      <c r="F1150" s="96" t="e">
        <f>ORÇAMENTO!#REF!</f>
        <v>#REF!</v>
      </c>
    </row>
    <row r="1151" spans="1:6" ht="15.75" x14ac:dyDescent="0.2">
      <c r="A1151" s="94" t="e">
        <f>IF(ORÇAMENTO!#REF!="","",ORÇAMENTO!#REF!)</f>
        <v>#REF!</v>
      </c>
      <c r="B1151" s="66" t="e">
        <f>ORÇAMENTO!#REF!</f>
        <v>#REF!</v>
      </c>
      <c r="C1151" s="14" t="e">
        <f>ORÇAMENTO!#REF!</f>
        <v>#REF!</v>
      </c>
      <c r="D1151" s="13" t="e">
        <f>ORÇAMENTO!#REF!</f>
        <v>#REF!</v>
      </c>
      <c r="E1151" s="95"/>
      <c r="F1151" s="96" t="e">
        <f>ORÇAMENTO!#REF!</f>
        <v>#REF!</v>
      </c>
    </row>
    <row r="1152" spans="1:6" ht="15.75" x14ac:dyDescent="0.2">
      <c r="A1152" s="94" t="e">
        <f>IF(ORÇAMENTO!#REF!="","",ORÇAMENTO!#REF!)</f>
        <v>#REF!</v>
      </c>
      <c r="B1152" s="66" t="e">
        <f>ORÇAMENTO!#REF!</f>
        <v>#REF!</v>
      </c>
      <c r="C1152" s="14" t="e">
        <f>ORÇAMENTO!#REF!</f>
        <v>#REF!</v>
      </c>
      <c r="D1152" s="13" t="e">
        <f>ORÇAMENTO!#REF!</f>
        <v>#REF!</v>
      </c>
      <c r="E1152" s="95"/>
      <c r="F1152" s="96" t="e">
        <f>ORÇAMENTO!#REF!</f>
        <v>#REF!</v>
      </c>
    </row>
    <row r="1153" spans="1:6" ht="15.75" x14ac:dyDescent="0.2">
      <c r="A1153" s="94" t="e">
        <f>IF(ORÇAMENTO!#REF!="","",ORÇAMENTO!#REF!)</f>
        <v>#REF!</v>
      </c>
      <c r="B1153" s="66" t="e">
        <f>ORÇAMENTO!#REF!</f>
        <v>#REF!</v>
      </c>
      <c r="C1153" s="14" t="e">
        <f>ORÇAMENTO!#REF!</f>
        <v>#REF!</v>
      </c>
      <c r="D1153" s="13" t="e">
        <f>ORÇAMENTO!#REF!</f>
        <v>#REF!</v>
      </c>
      <c r="E1153" s="95"/>
      <c r="F1153" s="96" t="e">
        <f>ORÇAMENTO!#REF!</f>
        <v>#REF!</v>
      </c>
    </row>
    <row r="1154" spans="1:6" ht="15.75" x14ac:dyDescent="0.2">
      <c r="A1154" s="94" t="e">
        <f>IF(ORÇAMENTO!#REF!="","",ORÇAMENTO!#REF!)</f>
        <v>#REF!</v>
      </c>
      <c r="B1154" s="66" t="e">
        <f>ORÇAMENTO!#REF!</f>
        <v>#REF!</v>
      </c>
      <c r="C1154" s="14" t="e">
        <f>ORÇAMENTO!#REF!</f>
        <v>#REF!</v>
      </c>
      <c r="D1154" s="13" t="e">
        <f>ORÇAMENTO!#REF!</f>
        <v>#REF!</v>
      </c>
      <c r="E1154" s="95"/>
      <c r="F1154" s="96" t="e">
        <f>ORÇAMENTO!#REF!</f>
        <v>#REF!</v>
      </c>
    </row>
    <row r="1155" spans="1:6" ht="15.75" x14ac:dyDescent="0.2">
      <c r="A1155" s="94" t="e">
        <f>IF(ORÇAMENTO!#REF!="","",ORÇAMENTO!#REF!)</f>
        <v>#REF!</v>
      </c>
      <c r="B1155" s="66" t="e">
        <f>ORÇAMENTO!#REF!</f>
        <v>#REF!</v>
      </c>
      <c r="C1155" s="14" t="e">
        <f>ORÇAMENTO!#REF!</f>
        <v>#REF!</v>
      </c>
      <c r="D1155" s="13" t="e">
        <f>ORÇAMENTO!#REF!</f>
        <v>#REF!</v>
      </c>
      <c r="E1155" s="95"/>
      <c r="F1155" s="96" t="e">
        <f>ORÇAMENTO!#REF!</f>
        <v>#REF!</v>
      </c>
    </row>
    <row r="1156" spans="1:6" ht="15.75" x14ac:dyDescent="0.2">
      <c r="A1156" s="94" t="e">
        <f>IF(ORÇAMENTO!#REF!="","",ORÇAMENTO!#REF!)</f>
        <v>#REF!</v>
      </c>
      <c r="B1156" s="66" t="e">
        <f>ORÇAMENTO!#REF!</f>
        <v>#REF!</v>
      </c>
      <c r="C1156" s="14" t="e">
        <f>ORÇAMENTO!#REF!</f>
        <v>#REF!</v>
      </c>
      <c r="D1156" s="13" t="e">
        <f>ORÇAMENTO!#REF!</f>
        <v>#REF!</v>
      </c>
      <c r="E1156" s="95"/>
      <c r="F1156" s="96" t="e">
        <f>ORÇAMENTO!#REF!</f>
        <v>#REF!</v>
      </c>
    </row>
    <row r="1157" spans="1:6" ht="15.75" x14ac:dyDescent="0.2">
      <c r="A1157" s="94" t="e">
        <f>IF(ORÇAMENTO!#REF!="","",ORÇAMENTO!#REF!)</f>
        <v>#REF!</v>
      </c>
      <c r="B1157" s="66" t="e">
        <f>ORÇAMENTO!#REF!</f>
        <v>#REF!</v>
      </c>
      <c r="C1157" s="14" t="e">
        <f>ORÇAMENTO!#REF!</f>
        <v>#REF!</v>
      </c>
      <c r="D1157" s="13" t="e">
        <f>ORÇAMENTO!#REF!</f>
        <v>#REF!</v>
      </c>
      <c r="E1157" s="95"/>
      <c r="F1157" s="96" t="e">
        <f>ORÇAMENTO!#REF!</f>
        <v>#REF!</v>
      </c>
    </row>
    <row r="1158" spans="1:6" ht="15.75" x14ac:dyDescent="0.2">
      <c r="A1158" s="94" t="e">
        <f>IF(ORÇAMENTO!#REF!="","",ORÇAMENTO!#REF!)</f>
        <v>#REF!</v>
      </c>
      <c r="B1158" s="66" t="e">
        <f>ORÇAMENTO!#REF!</f>
        <v>#REF!</v>
      </c>
      <c r="C1158" s="14" t="e">
        <f>ORÇAMENTO!#REF!</f>
        <v>#REF!</v>
      </c>
      <c r="D1158" s="13" t="e">
        <f>ORÇAMENTO!#REF!</f>
        <v>#REF!</v>
      </c>
      <c r="E1158" s="95"/>
      <c r="F1158" s="96" t="e">
        <f>ORÇAMENTO!#REF!</f>
        <v>#REF!</v>
      </c>
    </row>
    <row r="1159" spans="1:6" ht="15.75" x14ac:dyDescent="0.2">
      <c r="A1159" s="94" t="e">
        <f>IF(ORÇAMENTO!#REF!="","",ORÇAMENTO!#REF!)</f>
        <v>#REF!</v>
      </c>
      <c r="B1159" s="66" t="e">
        <f>ORÇAMENTO!#REF!</f>
        <v>#REF!</v>
      </c>
      <c r="C1159" s="14" t="e">
        <f>ORÇAMENTO!#REF!</f>
        <v>#REF!</v>
      </c>
      <c r="D1159" s="13" t="e">
        <f>ORÇAMENTO!#REF!</f>
        <v>#REF!</v>
      </c>
      <c r="E1159" s="95"/>
      <c r="F1159" s="96" t="e">
        <f>ORÇAMENTO!#REF!</f>
        <v>#REF!</v>
      </c>
    </row>
    <row r="1160" spans="1:6" ht="15.75" x14ac:dyDescent="0.2">
      <c r="A1160" s="94" t="e">
        <f>IF(ORÇAMENTO!#REF!="","",ORÇAMENTO!#REF!)</f>
        <v>#REF!</v>
      </c>
      <c r="B1160" s="66" t="e">
        <f>ORÇAMENTO!#REF!</f>
        <v>#REF!</v>
      </c>
      <c r="C1160" s="14" t="e">
        <f>ORÇAMENTO!#REF!</f>
        <v>#REF!</v>
      </c>
      <c r="D1160" s="13" t="e">
        <f>ORÇAMENTO!#REF!</f>
        <v>#REF!</v>
      </c>
      <c r="E1160" s="95"/>
      <c r="F1160" s="96" t="e">
        <f>ORÇAMENTO!#REF!</f>
        <v>#REF!</v>
      </c>
    </row>
    <row r="1161" spans="1:6" ht="15.75" x14ac:dyDescent="0.2">
      <c r="A1161" s="94" t="e">
        <f>IF(ORÇAMENTO!#REF!="","",ORÇAMENTO!#REF!)</f>
        <v>#REF!</v>
      </c>
      <c r="B1161" s="66" t="e">
        <f>ORÇAMENTO!#REF!</f>
        <v>#REF!</v>
      </c>
      <c r="C1161" s="14" t="e">
        <f>ORÇAMENTO!#REF!</f>
        <v>#REF!</v>
      </c>
      <c r="D1161" s="13" t="e">
        <f>ORÇAMENTO!#REF!</f>
        <v>#REF!</v>
      </c>
      <c r="E1161" s="95"/>
      <c r="F1161" s="96" t="e">
        <f>ORÇAMENTO!#REF!</f>
        <v>#REF!</v>
      </c>
    </row>
    <row r="1162" spans="1:6" ht="15.75" x14ac:dyDescent="0.2">
      <c r="A1162" s="94" t="e">
        <f>IF(ORÇAMENTO!#REF!="","",ORÇAMENTO!#REF!)</f>
        <v>#REF!</v>
      </c>
      <c r="B1162" s="66" t="e">
        <f>ORÇAMENTO!#REF!</f>
        <v>#REF!</v>
      </c>
      <c r="C1162" s="14" t="e">
        <f>ORÇAMENTO!#REF!</f>
        <v>#REF!</v>
      </c>
      <c r="D1162" s="13" t="e">
        <f>ORÇAMENTO!#REF!</f>
        <v>#REF!</v>
      </c>
      <c r="E1162" s="95"/>
      <c r="F1162" s="96" t="e">
        <f>ORÇAMENTO!#REF!</f>
        <v>#REF!</v>
      </c>
    </row>
    <row r="1163" spans="1:6" ht="15.75" x14ac:dyDescent="0.2">
      <c r="A1163" s="94" t="e">
        <f>IF(ORÇAMENTO!#REF!="","",ORÇAMENTO!#REF!)</f>
        <v>#REF!</v>
      </c>
      <c r="B1163" s="66" t="e">
        <f>ORÇAMENTO!#REF!</f>
        <v>#REF!</v>
      </c>
      <c r="C1163" s="14" t="e">
        <f>ORÇAMENTO!#REF!</f>
        <v>#REF!</v>
      </c>
      <c r="D1163" s="13" t="e">
        <f>ORÇAMENTO!#REF!</f>
        <v>#REF!</v>
      </c>
      <c r="E1163" s="95"/>
      <c r="F1163" s="96" t="e">
        <f>ORÇAMENTO!#REF!</f>
        <v>#REF!</v>
      </c>
    </row>
    <row r="1164" spans="1:6" ht="15.75" x14ac:dyDescent="0.2">
      <c r="A1164" s="94" t="e">
        <f>IF(ORÇAMENTO!#REF!="","",ORÇAMENTO!#REF!)</f>
        <v>#REF!</v>
      </c>
      <c r="B1164" s="66" t="e">
        <f>ORÇAMENTO!#REF!</f>
        <v>#REF!</v>
      </c>
      <c r="C1164" s="14" t="e">
        <f>ORÇAMENTO!#REF!</f>
        <v>#REF!</v>
      </c>
      <c r="D1164" s="13" t="e">
        <f>ORÇAMENTO!#REF!</f>
        <v>#REF!</v>
      </c>
      <c r="E1164" s="95"/>
      <c r="F1164" s="96" t="e">
        <f>ORÇAMENTO!#REF!</f>
        <v>#REF!</v>
      </c>
    </row>
    <row r="1165" spans="1:6" ht="15.75" x14ac:dyDescent="0.2">
      <c r="A1165" s="94" t="e">
        <f>IF(ORÇAMENTO!#REF!="","",ORÇAMENTO!#REF!)</f>
        <v>#REF!</v>
      </c>
      <c r="B1165" s="66" t="e">
        <f>ORÇAMENTO!#REF!</f>
        <v>#REF!</v>
      </c>
      <c r="C1165" s="14" t="e">
        <f>ORÇAMENTO!#REF!</f>
        <v>#REF!</v>
      </c>
      <c r="D1165" s="13" t="e">
        <f>ORÇAMENTO!#REF!</f>
        <v>#REF!</v>
      </c>
      <c r="E1165" s="95"/>
      <c r="F1165" s="96" t="e">
        <f>ORÇAMENTO!#REF!</f>
        <v>#REF!</v>
      </c>
    </row>
    <row r="1166" spans="1:6" ht="15.75" x14ac:dyDescent="0.2">
      <c r="A1166" s="94" t="e">
        <f>IF(ORÇAMENTO!#REF!="","",ORÇAMENTO!#REF!)</f>
        <v>#REF!</v>
      </c>
      <c r="B1166" s="66" t="e">
        <f>ORÇAMENTO!#REF!</f>
        <v>#REF!</v>
      </c>
      <c r="C1166" s="14" t="e">
        <f>ORÇAMENTO!#REF!</f>
        <v>#REF!</v>
      </c>
      <c r="D1166" s="13" t="e">
        <f>ORÇAMENTO!#REF!</f>
        <v>#REF!</v>
      </c>
      <c r="E1166" s="95"/>
      <c r="F1166" s="96" t="e">
        <f>ORÇAMENTO!#REF!</f>
        <v>#REF!</v>
      </c>
    </row>
    <row r="1167" spans="1:6" ht="15.75" x14ac:dyDescent="0.2">
      <c r="A1167" s="94" t="e">
        <f>IF(ORÇAMENTO!#REF!="","",ORÇAMENTO!#REF!)</f>
        <v>#REF!</v>
      </c>
      <c r="B1167" s="66" t="e">
        <f>ORÇAMENTO!#REF!</f>
        <v>#REF!</v>
      </c>
      <c r="C1167" s="14" t="e">
        <f>ORÇAMENTO!#REF!</f>
        <v>#REF!</v>
      </c>
      <c r="D1167" s="13" t="e">
        <f>ORÇAMENTO!#REF!</f>
        <v>#REF!</v>
      </c>
      <c r="E1167" s="95"/>
      <c r="F1167" s="96" t="e">
        <f>ORÇAMENTO!#REF!</f>
        <v>#REF!</v>
      </c>
    </row>
    <row r="1168" spans="1:6" ht="15.75" x14ac:dyDescent="0.2">
      <c r="A1168" s="94" t="e">
        <f>IF(ORÇAMENTO!#REF!="","",ORÇAMENTO!#REF!)</f>
        <v>#REF!</v>
      </c>
      <c r="B1168" s="66" t="e">
        <f>ORÇAMENTO!#REF!</f>
        <v>#REF!</v>
      </c>
      <c r="C1168" s="14" t="e">
        <f>ORÇAMENTO!#REF!</f>
        <v>#REF!</v>
      </c>
      <c r="D1168" s="13" t="e">
        <f>ORÇAMENTO!#REF!</f>
        <v>#REF!</v>
      </c>
      <c r="E1168" s="95"/>
      <c r="F1168" s="96" t="e">
        <f>ORÇAMENTO!#REF!</f>
        <v>#REF!</v>
      </c>
    </row>
    <row r="1169" spans="1:6" ht="15.75" x14ac:dyDescent="0.2">
      <c r="A1169" s="94" t="e">
        <f>IF(ORÇAMENTO!#REF!="","",ORÇAMENTO!#REF!)</f>
        <v>#REF!</v>
      </c>
      <c r="B1169" s="66" t="e">
        <f>ORÇAMENTO!#REF!</f>
        <v>#REF!</v>
      </c>
      <c r="C1169" s="14" t="e">
        <f>ORÇAMENTO!#REF!</f>
        <v>#REF!</v>
      </c>
      <c r="D1169" s="13" t="e">
        <f>ORÇAMENTO!#REF!</f>
        <v>#REF!</v>
      </c>
      <c r="E1169" s="95"/>
      <c r="F1169" s="96" t="e">
        <f>ORÇAMENTO!#REF!</f>
        <v>#REF!</v>
      </c>
    </row>
    <row r="1170" spans="1:6" ht="15.75" x14ac:dyDescent="0.2">
      <c r="A1170" s="94" t="e">
        <f>IF(ORÇAMENTO!#REF!="","",ORÇAMENTO!#REF!)</f>
        <v>#REF!</v>
      </c>
      <c r="B1170" s="66" t="e">
        <f>ORÇAMENTO!#REF!</f>
        <v>#REF!</v>
      </c>
      <c r="C1170" s="14" t="e">
        <f>ORÇAMENTO!#REF!</f>
        <v>#REF!</v>
      </c>
      <c r="D1170" s="13" t="e">
        <f>ORÇAMENTO!#REF!</f>
        <v>#REF!</v>
      </c>
      <c r="E1170" s="95"/>
      <c r="F1170" s="96" t="e">
        <f>ORÇAMENTO!#REF!</f>
        <v>#REF!</v>
      </c>
    </row>
    <row r="1171" spans="1:6" ht="15.75" x14ac:dyDescent="0.2">
      <c r="A1171" s="94" t="e">
        <f>IF(ORÇAMENTO!#REF!="","",ORÇAMENTO!#REF!)</f>
        <v>#REF!</v>
      </c>
      <c r="B1171" s="66" t="e">
        <f>ORÇAMENTO!#REF!</f>
        <v>#REF!</v>
      </c>
      <c r="C1171" s="14" t="e">
        <f>ORÇAMENTO!#REF!</f>
        <v>#REF!</v>
      </c>
      <c r="D1171" s="13" t="e">
        <f>ORÇAMENTO!#REF!</f>
        <v>#REF!</v>
      </c>
      <c r="E1171" s="95"/>
      <c r="F1171" s="96" t="e">
        <f>ORÇAMENTO!#REF!</f>
        <v>#REF!</v>
      </c>
    </row>
    <row r="1172" spans="1:6" ht="15.75" x14ac:dyDescent="0.2">
      <c r="A1172" s="94" t="e">
        <f>IF(ORÇAMENTO!#REF!="","",ORÇAMENTO!#REF!)</f>
        <v>#REF!</v>
      </c>
      <c r="B1172" s="66" t="e">
        <f>ORÇAMENTO!#REF!</f>
        <v>#REF!</v>
      </c>
      <c r="C1172" s="14" t="e">
        <f>ORÇAMENTO!#REF!</f>
        <v>#REF!</v>
      </c>
      <c r="D1172" s="13" t="e">
        <f>ORÇAMENTO!#REF!</f>
        <v>#REF!</v>
      </c>
      <c r="E1172" s="95"/>
      <c r="F1172" s="96" t="e">
        <f>ORÇAMENTO!#REF!</f>
        <v>#REF!</v>
      </c>
    </row>
    <row r="1173" spans="1:6" ht="15.75" x14ac:dyDescent="0.2">
      <c r="A1173" s="94" t="e">
        <f>IF(ORÇAMENTO!#REF!="","",ORÇAMENTO!#REF!)</f>
        <v>#REF!</v>
      </c>
      <c r="B1173" s="66" t="e">
        <f>ORÇAMENTO!#REF!</f>
        <v>#REF!</v>
      </c>
      <c r="C1173" s="14" t="e">
        <f>ORÇAMENTO!#REF!</f>
        <v>#REF!</v>
      </c>
      <c r="D1173" s="13" t="e">
        <f>ORÇAMENTO!#REF!</f>
        <v>#REF!</v>
      </c>
      <c r="E1173" s="95"/>
      <c r="F1173" s="96" t="e">
        <f>ORÇAMENTO!#REF!</f>
        <v>#REF!</v>
      </c>
    </row>
    <row r="1174" spans="1:6" ht="15.75" x14ac:dyDescent="0.2">
      <c r="A1174" s="94" t="e">
        <f>IF(ORÇAMENTO!#REF!="","",ORÇAMENTO!#REF!)</f>
        <v>#REF!</v>
      </c>
      <c r="B1174" s="66" t="e">
        <f>ORÇAMENTO!#REF!</f>
        <v>#REF!</v>
      </c>
      <c r="C1174" s="14" t="e">
        <f>ORÇAMENTO!#REF!</f>
        <v>#REF!</v>
      </c>
      <c r="D1174" s="13" t="e">
        <f>ORÇAMENTO!#REF!</f>
        <v>#REF!</v>
      </c>
      <c r="E1174" s="95"/>
      <c r="F1174" s="96" t="e">
        <f>ORÇAMENTO!#REF!</f>
        <v>#REF!</v>
      </c>
    </row>
    <row r="1175" spans="1:6" ht="15.75" x14ac:dyDescent="0.2">
      <c r="A1175" s="94" t="e">
        <f>IF(ORÇAMENTO!#REF!="","",ORÇAMENTO!#REF!)</f>
        <v>#REF!</v>
      </c>
      <c r="B1175" s="66" t="e">
        <f>ORÇAMENTO!#REF!</f>
        <v>#REF!</v>
      </c>
      <c r="C1175" s="14" t="e">
        <f>ORÇAMENTO!#REF!</f>
        <v>#REF!</v>
      </c>
      <c r="D1175" s="13" t="e">
        <f>ORÇAMENTO!#REF!</f>
        <v>#REF!</v>
      </c>
      <c r="E1175" s="95"/>
      <c r="F1175" s="96" t="e">
        <f>ORÇAMENTO!#REF!</f>
        <v>#REF!</v>
      </c>
    </row>
    <row r="1176" spans="1:6" ht="15.75" x14ac:dyDescent="0.2">
      <c r="A1176" s="94" t="e">
        <f>IF(ORÇAMENTO!#REF!="","",ORÇAMENTO!#REF!)</f>
        <v>#REF!</v>
      </c>
      <c r="B1176" s="66" t="e">
        <f>ORÇAMENTO!#REF!</f>
        <v>#REF!</v>
      </c>
      <c r="C1176" s="14" t="e">
        <f>ORÇAMENTO!#REF!</f>
        <v>#REF!</v>
      </c>
      <c r="D1176" s="13" t="e">
        <f>ORÇAMENTO!#REF!</f>
        <v>#REF!</v>
      </c>
      <c r="E1176" s="95"/>
      <c r="F1176" s="96" t="e">
        <f>ORÇAMENTO!#REF!</f>
        <v>#REF!</v>
      </c>
    </row>
    <row r="1177" spans="1:6" ht="15.75" x14ac:dyDescent="0.2">
      <c r="A1177" s="94" t="e">
        <f>IF(ORÇAMENTO!#REF!="","",ORÇAMENTO!#REF!)</f>
        <v>#REF!</v>
      </c>
      <c r="B1177" s="66" t="e">
        <f>ORÇAMENTO!#REF!</f>
        <v>#REF!</v>
      </c>
      <c r="C1177" s="14" t="e">
        <f>ORÇAMENTO!#REF!</f>
        <v>#REF!</v>
      </c>
      <c r="D1177" s="13" t="e">
        <f>ORÇAMENTO!#REF!</f>
        <v>#REF!</v>
      </c>
      <c r="E1177" s="95"/>
      <c r="F1177" s="96" t="e">
        <f>ORÇAMENTO!#REF!</f>
        <v>#REF!</v>
      </c>
    </row>
    <row r="1178" spans="1:6" ht="15.75" x14ac:dyDescent="0.2">
      <c r="A1178" s="94" t="e">
        <f>IF(ORÇAMENTO!#REF!="","",ORÇAMENTO!#REF!)</f>
        <v>#REF!</v>
      </c>
      <c r="B1178" s="66" t="e">
        <f>ORÇAMENTO!#REF!</f>
        <v>#REF!</v>
      </c>
      <c r="C1178" s="14" t="e">
        <f>ORÇAMENTO!#REF!</f>
        <v>#REF!</v>
      </c>
      <c r="D1178" s="13" t="e">
        <f>ORÇAMENTO!#REF!</f>
        <v>#REF!</v>
      </c>
      <c r="E1178" s="95"/>
      <c r="F1178" s="96" t="e">
        <f>ORÇAMENTO!#REF!</f>
        <v>#REF!</v>
      </c>
    </row>
    <row r="1179" spans="1:6" ht="15.75" x14ac:dyDescent="0.2">
      <c r="A1179" s="94" t="e">
        <f>IF(ORÇAMENTO!#REF!="","",ORÇAMENTO!#REF!)</f>
        <v>#REF!</v>
      </c>
      <c r="B1179" s="66" t="e">
        <f>ORÇAMENTO!#REF!</f>
        <v>#REF!</v>
      </c>
      <c r="C1179" s="14" t="e">
        <f>ORÇAMENTO!#REF!</f>
        <v>#REF!</v>
      </c>
      <c r="D1179" s="13" t="e">
        <f>ORÇAMENTO!#REF!</f>
        <v>#REF!</v>
      </c>
      <c r="E1179" s="95"/>
      <c r="F1179" s="96" t="e">
        <f>ORÇAMENTO!#REF!</f>
        <v>#REF!</v>
      </c>
    </row>
    <row r="1180" spans="1:6" ht="15.75" x14ac:dyDescent="0.2">
      <c r="A1180" s="94" t="e">
        <f>IF(ORÇAMENTO!#REF!="","",ORÇAMENTO!#REF!)</f>
        <v>#REF!</v>
      </c>
      <c r="B1180" s="66" t="e">
        <f>ORÇAMENTO!#REF!</f>
        <v>#REF!</v>
      </c>
      <c r="C1180" s="14" t="e">
        <f>ORÇAMENTO!#REF!</f>
        <v>#REF!</v>
      </c>
      <c r="D1180" s="13" t="e">
        <f>ORÇAMENTO!#REF!</f>
        <v>#REF!</v>
      </c>
      <c r="E1180" s="95"/>
      <c r="F1180" s="96" t="e">
        <f>ORÇAMENTO!#REF!</f>
        <v>#REF!</v>
      </c>
    </row>
    <row r="1181" spans="1:6" ht="15.75" x14ac:dyDescent="0.2">
      <c r="A1181" s="94" t="e">
        <f>IF(ORÇAMENTO!#REF!="","",ORÇAMENTO!#REF!)</f>
        <v>#REF!</v>
      </c>
      <c r="B1181" s="66" t="e">
        <f>ORÇAMENTO!#REF!</f>
        <v>#REF!</v>
      </c>
      <c r="C1181" s="14" t="e">
        <f>ORÇAMENTO!#REF!</f>
        <v>#REF!</v>
      </c>
      <c r="D1181" s="13" t="e">
        <f>ORÇAMENTO!#REF!</f>
        <v>#REF!</v>
      </c>
      <c r="E1181" s="95"/>
      <c r="F1181" s="96" t="e">
        <f>ORÇAMENTO!#REF!</f>
        <v>#REF!</v>
      </c>
    </row>
    <row r="1182" spans="1:6" ht="15.75" x14ac:dyDescent="0.2">
      <c r="A1182" s="94" t="e">
        <f>IF(ORÇAMENTO!#REF!="","",ORÇAMENTO!#REF!)</f>
        <v>#REF!</v>
      </c>
      <c r="B1182" s="66" t="e">
        <f>ORÇAMENTO!#REF!</f>
        <v>#REF!</v>
      </c>
      <c r="C1182" s="14" t="e">
        <f>ORÇAMENTO!#REF!</f>
        <v>#REF!</v>
      </c>
      <c r="D1182" s="13" t="e">
        <f>ORÇAMENTO!#REF!</f>
        <v>#REF!</v>
      </c>
      <c r="E1182" s="95"/>
      <c r="F1182" s="96" t="e">
        <f>ORÇAMENTO!#REF!</f>
        <v>#REF!</v>
      </c>
    </row>
    <row r="1183" spans="1:6" ht="15.75" x14ac:dyDescent="0.2">
      <c r="A1183" s="94" t="e">
        <f>IF(ORÇAMENTO!#REF!="","",ORÇAMENTO!#REF!)</f>
        <v>#REF!</v>
      </c>
      <c r="B1183" s="66" t="e">
        <f>ORÇAMENTO!#REF!</f>
        <v>#REF!</v>
      </c>
      <c r="C1183" s="14" t="e">
        <f>ORÇAMENTO!#REF!</f>
        <v>#REF!</v>
      </c>
      <c r="D1183" s="13" t="e">
        <f>ORÇAMENTO!#REF!</f>
        <v>#REF!</v>
      </c>
      <c r="E1183" s="95"/>
      <c r="F1183" s="96" t="e">
        <f>ORÇAMENTO!#REF!</f>
        <v>#REF!</v>
      </c>
    </row>
    <row r="1184" spans="1:6" ht="15.75" x14ac:dyDescent="0.2">
      <c r="A1184" s="94" t="e">
        <f>IF(ORÇAMENTO!#REF!="","",ORÇAMENTO!#REF!)</f>
        <v>#REF!</v>
      </c>
      <c r="B1184" s="66" t="e">
        <f>ORÇAMENTO!#REF!</f>
        <v>#REF!</v>
      </c>
      <c r="C1184" s="14" t="e">
        <f>ORÇAMENTO!#REF!</f>
        <v>#REF!</v>
      </c>
      <c r="D1184" s="13" t="e">
        <f>ORÇAMENTO!#REF!</f>
        <v>#REF!</v>
      </c>
      <c r="E1184" s="95"/>
      <c r="F1184" s="96" t="e">
        <f>ORÇAMENTO!#REF!</f>
        <v>#REF!</v>
      </c>
    </row>
    <row r="1185" spans="1:6" ht="15.75" x14ac:dyDescent="0.2">
      <c r="A1185" s="94" t="e">
        <f>IF(ORÇAMENTO!#REF!="","",ORÇAMENTO!#REF!)</f>
        <v>#REF!</v>
      </c>
      <c r="B1185" s="66" t="e">
        <f>ORÇAMENTO!#REF!</f>
        <v>#REF!</v>
      </c>
      <c r="C1185" s="14" t="e">
        <f>ORÇAMENTO!#REF!</f>
        <v>#REF!</v>
      </c>
      <c r="D1185" s="13" t="e">
        <f>ORÇAMENTO!#REF!</f>
        <v>#REF!</v>
      </c>
      <c r="E1185" s="95"/>
      <c r="F1185" s="96" t="e">
        <f>ORÇAMENTO!#REF!</f>
        <v>#REF!</v>
      </c>
    </row>
    <row r="1186" spans="1:6" ht="15.75" x14ac:dyDescent="0.2">
      <c r="A1186" s="94" t="e">
        <f>IF(ORÇAMENTO!#REF!="","",ORÇAMENTO!#REF!)</f>
        <v>#REF!</v>
      </c>
      <c r="B1186" s="66" t="e">
        <f>ORÇAMENTO!#REF!</f>
        <v>#REF!</v>
      </c>
      <c r="C1186" s="14" t="e">
        <f>ORÇAMENTO!#REF!</f>
        <v>#REF!</v>
      </c>
      <c r="D1186" s="13" t="e">
        <f>ORÇAMENTO!#REF!</f>
        <v>#REF!</v>
      </c>
      <c r="E1186" s="95"/>
      <c r="F1186" s="96" t="e">
        <f>ORÇAMENTO!#REF!</f>
        <v>#REF!</v>
      </c>
    </row>
    <row r="1187" spans="1:6" ht="15.75" x14ac:dyDescent="0.2">
      <c r="A1187" s="94" t="e">
        <f>IF(ORÇAMENTO!#REF!="","",ORÇAMENTO!#REF!)</f>
        <v>#REF!</v>
      </c>
      <c r="B1187" s="66" t="e">
        <f>ORÇAMENTO!#REF!</f>
        <v>#REF!</v>
      </c>
      <c r="C1187" s="14" t="e">
        <f>ORÇAMENTO!#REF!</f>
        <v>#REF!</v>
      </c>
      <c r="D1187" s="13" t="e">
        <f>ORÇAMENTO!#REF!</f>
        <v>#REF!</v>
      </c>
      <c r="E1187" s="95"/>
      <c r="F1187" s="96" t="e">
        <f>ORÇAMENTO!#REF!</f>
        <v>#REF!</v>
      </c>
    </row>
    <row r="1188" spans="1:6" ht="15.75" x14ac:dyDescent="0.2">
      <c r="A1188" s="94" t="e">
        <f>IF(ORÇAMENTO!#REF!="","",ORÇAMENTO!#REF!)</f>
        <v>#REF!</v>
      </c>
      <c r="B1188" s="66" t="e">
        <f>ORÇAMENTO!#REF!</f>
        <v>#REF!</v>
      </c>
      <c r="C1188" s="14" t="e">
        <f>ORÇAMENTO!#REF!</f>
        <v>#REF!</v>
      </c>
      <c r="D1188" s="13" t="e">
        <f>ORÇAMENTO!#REF!</f>
        <v>#REF!</v>
      </c>
      <c r="E1188" s="95"/>
      <c r="F1188" s="96" t="e">
        <f>ORÇAMENTO!#REF!</f>
        <v>#REF!</v>
      </c>
    </row>
    <row r="1189" spans="1:6" ht="15.75" x14ac:dyDescent="0.2">
      <c r="A1189" s="94" t="e">
        <f>IF(ORÇAMENTO!#REF!="","",ORÇAMENTO!#REF!)</f>
        <v>#REF!</v>
      </c>
      <c r="B1189" s="66" t="e">
        <f>ORÇAMENTO!#REF!</f>
        <v>#REF!</v>
      </c>
      <c r="C1189" s="14" t="e">
        <f>ORÇAMENTO!#REF!</f>
        <v>#REF!</v>
      </c>
      <c r="D1189" s="13" t="e">
        <f>ORÇAMENTO!#REF!</f>
        <v>#REF!</v>
      </c>
      <c r="E1189" s="95"/>
      <c r="F1189" s="96" t="e">
        <f>ORÇAMENTO!#REF!</f>
        <v>#REF!</v>
      </c>
    </row>
    <row r="1190" spans="1:6" ht="15.75" x14ac:dyDescent="0.2">
      <c r="A1190" s="94" t="e">
        <f>IF(ORÇAMENTO!#REF!="","",ORÇAMENTO!#REF!)</f>
        <v>#REF!</v>
      </c>
      <c r="B1190" s="66" t="e">
        <f>ORÇAMENTO!#REF!</f>
        <v>#REF!</v>
      </c>
      <c r="C1190" s="14" t="e">
        <f>ORÇAMENTO!#REF!</f>
        <v>#REF!</v>
      </c>
      <c r="D1190" s="13" t="e">
        <f>ORÇAMENTO!#REF!</f>
        <v>#REF!</v>
      </c>
      <c r="E1190" s="95"/>
      <c r="F1190" s="96" t="e">
        <f>ORÇAMENTO!#REF!</f>
        <v>#REF!</v>
      </c>
    </row>
    <row r="1191" spans="1:6" ht="15.75" x14ac:dyDescent="0.2">
      <c r="A1191" s="94" t="e">
        <f>IF(ORÇAMENTO!#REF!="","",ORÇAMENTO!#REF!)</f>
        <v>#REF!</v>
      </c>
      <c r="B1191" s="66" t="e">
        <f>ORÇAMENTO!#REF!</f>
        <v>#REF!</v>
      </c>
      <c r="C1191" s="14" t="e">
        <f>ORÇAMENTO!#REF!</f>
        <v>#REF!</v>
      </c>
      <c r="D1191" s="13" t="e">
        <f>ORÇAMENTO!#REF!</f>
        <v>#REF!</v>
      </c>
      <c r="E1191" s="95"/>
      <c r="F1191" s="96" t="e">
        <f>ORÇAMENTO!#REF!</f>
        <v>#REF!</v>
      </c>
    </row>
    <row r="1192" spans="1:6" ht="15.75" x14ac:dyDescent="0.2">
      <c r="A1192" s="94" t="e">
        <f>IF(ORÇAMENTO!#REF!="","",ORÇAMENTO!#REF!)</f>
        <v>#REF!</v>
      </c>
      <c r="B1192" s="66" t="e">
        <f>ORÇAMENTO!#REF!</f>
        <v>#REF!</v>
      </c>
      <c r="C1192" s="14" t="e">
        <f>ORÇAMENTO!#REF!</f>
        <v>#REF!</v>
      </c>
      <c r="D1192" s="13" t="e">
        <f>ORÇAMENTO!#REF!</f>
        <v>#REF!</v>
      </c>
      <c r="E1192" s="95"/>
      <c r="F1192" s="96" t="e">
        <f>ORÇAMENTO!#REF!</f>
        <v>#REF!</v>
      </c>
    </row>
    <row r="1193" spans="1:6" ht="15.75" x14ac:dyDescent="0.2">
      <c r="A1193" s="94" t="e">
        <f>IF(ORÇAMENTO!#REF!="","",ORÇAMENTO!#REF!)</f>
        <v>#REF!</v>
      </c>
      <c r="B1193" s="66" t="e">
        <f>ORÇAMENTO!#REF!</f>
        <v>#REF!</v>
      </c>
      <c r="C1193" s="14" t="e">
        <f>ORÇAMENTO!#REF!</f>
        <v>#REF!</v>
      </c>
      <c r="D1193" s="13" t="e">
        <f>ORÇAMENTO!#REF!</f>
        <v>#REF!</v>
      </c>
      <c r="E1193" s="95"/>
      <c r="F1193" s="96" t="e">
        <f>ORÇAMENTO!#REF!</f>
        <v>#REF!</v>
      </c>
    </row>
    <row r="1194" spans="1:6" ht="15.75" x14ac:dyDescent="0.2">
      <c r="A1194" s="94" t="e">
        <f>IF(ORÇAMENTO!#REF!="","",ORÇAMENTO!#REF!)</f>
        <v>#REF!</v>
      </c>
      <c r="B1194" s="66" t="e">
        <f>ORÇAMENTO!#REF!</f>
        <v>#REF!</v>
      </c>
      <c r="C1194" s="14" t="e">
        <f>ORÇAMENTO!#REF!</f>
        <v>#REF!</v>
      </c>
      <c r="D1194" s="13" t="e">
        <f>ORÇAMENTO!#REF!</f>
        <v>#REF!</v>
      </c>
      <c r="E1194" s="95"/>
      <c r="F1194" s="96" t="e">
        <f>ORÇAMENTO!#REF!</f>
        <v>#REF!</v>
      </c>
    </row>
    <row r="1195" spans="1:6" ht="15.75" x14ac:dyDescent="0.2">
      <c r="A1195" s="94" t="e">
        <f>IF(ORÇAMENTO!#REF!="","",ORÇAMENTO!#REF!)</f>
        <v>#REF!</v>
      </c>
      <c r="B1195" s="66" t="e">
        <f>ORÇAMENTO!#REF!</f>
        <v>#REF!</v>
      </c>
      <c r="C1195" s="14" t="e">
        <f>ORÇAMENTO!#REF!</f>
        <v>#REF!</v>
      </c>
      <c r="D1195" s="13" t="e">
        <f>ORÇAMENTO!#REF!</f>
        <v>#REF!</v>
      </c>
      <c r="E1195" s="95"/>
      <c r="F1195" s="96" t="e">
        <f>ORÇAMENTO!#REF!</f>
        <v>#REF!</v>
      </c>
    </row>
    <row r="1196" spans="1:6" ht="15.75" x14ac:dyDescent="0.2">
      <c r="A1196" s="94" t="e">
        <f>IF(ORÇAMENTO!#REF!="","",ORÇAMENTO!#REF!)</f>
        <v>#REF!</v>
      </c>
      <c r="B1196" s="66" t="e">
        <f>ORÇAMENTO!#REF!</f>
        <v>#REF!</v>
      </c>
      <c r="C1196" s="14" t="e">
        <f>ORÇAMENTO!#REF!</f>
        <v>#REF!</v>
      </c>
      <c r="D1196" s="13" t="e">
        <f>ORÇAMENTO!#REF!</f>
        <v>#REF!</v>
      </c>
      <c r="E1196" s="95"/>
      <c r="F1196" s="96" t="e">
        <f>ORÇAMENTO!#REF!</f>
        <v>#REF!</v>
      </c>
    </row>
    <row r="1197" spans="1:6" ht="15.75" x14ac:dyDescent="0.2">
      <c r="A1197" s="94" t="e">
        <f>IF(ORÇAMENTO!#REF!="","",ORÇAMENTO!#REF!)</f>
        <v>#REF!</v>
      </c>
      <c r="B1197" s="66" t="e">
        <f>ORÇAMENTO!#REF!</f>
        <v>#REF!</v>
      </c>
      <c r="C1197" s="14" t="e">
        <f>ORÇAMENTO!#REF!</f>
        <v>#REF!</v>
      </c>
      <c r="D1197" s="13" t="e">
        <f>ORÇAMENTO!#REF!</f>
        <v>#REF!</v>
      </c>
      <c r="E1197" s="95"/>
      <c r="F1197" s="96" t="e">
        <f>ORÇAMENTO!#REF!</f>
        <v>#REF!</v>
      </c>
    </row>
    <row r="1198" spans="1:6" ht="15.75" x14ac:dyDescent="0.2">
      <c r="A1198" s="94" t="e">
        <f>IF(ORÇAMENTO!#REF!="","",ORÇAMENTO!#REF!)</f>
        <v>#REF!</v>
      </c>
      <c r="B1198" s="66" t="e">
        <f>ORÇAMENTO!#REF!</f>
        <v>#REF!</v>
      </c>
      <c r="C1198" s="14" t="e">
        <f>ORÇAMENTO!#REF!</f>
        <v>#REF!</v>
      </c>
      <c r="D1198" s="13" t="e">
        <f>ORÇAMENTO!#REF!</f>
        <v>#REF!</v>
      </c>
      <c r="E1198" s="95"/>
      <c r="F1198" s="96" t="e">
        <f>ORÇAMENTO!#REF!</f>
        <v>#REF!</v>
      </c>
    </row>
    <row r="1199" spans="1:6" ht="15.75" x14ac:dyDescent="0.2">
      <c r="A1199" s="94" t="e">
        <f>IF(ORÇAMENTO!#REF!="","",ORÇAMENTO!#REF!)</f>
        <v>#REF!</v>
      </c>
      <c r="B1199" s="66" t="e">
        <f>ORÇAMENTO!#REF!</f>
        <v>#REF!</v>
      </c>
      <c r="C1199" s="14" t="e">
        <f>ORÇAMENTO!#REF!</f>
        <v>#REF!</v>
      </c>
      <c r="D1199" s="13" t="e">
        <f>ORÇAMENTO!#REF!</f>
        <v>#REF!</v>
      </c>
      <c r="E1199" s="95"/>
      <c r="F1199" s="96" t="e">
        <f>ORÇAMENTO!#REF!</f>
        <v>#REF!</v>
      </c>
    </row>
    <row r="1200" spans="1:6" ht="15.75" x14ac:dyDescent="0.2">
      <c r="A1200" s="94" t="e">
        <f>IF(ORÇAMENTO!#REF!="","",ORÇAMENTO!#REF!)</f>
        <v>#REF!</v>
      </c>
      <c r="B1200" s="66" t="e">
        <f>ORÇAMENTO!#REF!</f>
        <v>#REF!</v>
      </c>
      <c r="C1200" s="14" t="e">
        <f>ORÇAMENTO!#REF!</f>
        <v>#REF!</v>
      </c>
      <c r="D1200" s="13" t="e">
        <f>ORÇAMENTO!#REF!</f>
        <v>#REF!</v>
      </c>
      <c r="E1200" s="95"/>
      <c r="F1200" s="96" t="e">
        <f>ORÇAMENTO!#REF!</f>
        <v>#REF!</v>
      </c>
    </row>
    <row r="1201" spans="1:6" ht="15.75" x14ac:dyDescent="0.2">
      <c r="A1201" s="94" t="e">
        <f>IF(ORÇAMENTO!#REF!="","",ORÇAMENTO!#REF!)</f>
        <v>#REF!</v>
      </c>
      <c r="B1201" s="66" t="e">
        <f>ORÇAMENTO!#REF!</f>
        <v>#REF!</v>
      </c>
      <c r="C1201" s="14" t="e">
        <f>ORÇAMENTO!#REF!</f>
        <v>#REF!</v>
      </c>
      <c r="D1201" s="13" t="e">
        <f>ORÇAMENTO!#REF!</f>
        <v>#REF!</v>
      </c>
      <c r="E1201" s="95"/>
      <c r="F1201" s="96" t="e">
        <f>ORÇAMENTO!#REF!</f>
        <v>#REF!</v>
      </c>
    </row>
    <row r="1202" spans="1:6" ht="15.75" x14ac:dyDescent="0.2">
      <c r="A1202" s="94" t="e">
        <f>IF(ORÇAMENTO!#REF!="","",ORÇAMENTO!#REF!)</f>
        <v>#REF!</v>
      </c>
      <c r="B1202" s="66" t="e">
        <f>ORÇAMENTO!#REF!</f>
        <v>#REF!</v>
      </c>
      <c r="C1202" s="14" t="e">
        <f>ORÇAMENTO!#REF!</f>
        <v>#REF!</v>
      </c>
      <c r="D1202" s="13" t="e">
        <f>ORÇAMENTO!#REF!</f>
        <v>#REF!</v>
      </c>
      <c r="E1202" s="95"/>
      <c r="F1202" s="96" t="e">
        <f>ORÇAMENTO!#REF!</f>
        <v>#REF!</v>
      </c>
    </row>
    <row r="1203" spans="1:6" ht="15.75" x14ac:dyDescent="0.2">
      <c r="A1203" s="94" t="e">
        <f>IF(ORÇAMENTO!#REF!="","",ORÇAMENTO!#REF!)</f>
        <v>#REF!</v>
      </c>
      <c r="B1203" s="66" t="e">
        <f>ORÇAMENTO!#REF!</f>
        <v>#REF!</v>
      </c>
      <c r="C1203" s="14" t="e">
        <f>ORÇAMENTO!#REF!</f>
        <v>#REF!</v>
      </c>
      <c r="D1203" s="13" t="e">
        <f>ORÇAMENTO!#REF!</f>
        <v>#REF!</v>
      </c>
      <c r="E1203" s="95"/>
      <c r="F1203" s="96" t="e">
        <f>ORÇAMENTO!#REF!</f>
        <v>#REF!</v>
      </c>
    </row>
    <row r="1204" spans="1:6" ht="15.75" x14ac:dyDescent="0.2">
      <c r="A1204" s="94" t="e">
        <f>IF(ORÇAMENTO!#REF!="","",ORÇAMENTO!#REF!)</f>
        <v>#REF!</v>
      </c>
      <c r="B1204" s="66" t="e">
        <f>ORÇAMENTO!#REF!</f>
        <v>#REF!</v>
      </c>
      <c r="C1204" s="14" t="e">
        <f>ORÇAMENTO!#REF!</f>
        <v>#REF!</v>
      </c>
      <c r="D1204" s="13" t="e">
        <f>ORÇAMENTO!#REF!</f>
        <v>#REF!</v>
      </c>
      <c r="E1204" s="95"/>
      <c r="F1204" s="96" t="e">
        <f>ORÇAMENTO!#REF!</f>
        <v>#REF!</v>
      </c>
    </row>
    <row r="1205" spans="1:6" ht="15.75" x14ac:dyDescent="0.2">
      <c r="A1205" s="94" t="e">
        <f>IF(ORÇAMENTO!#REF!="","",ORÇAMENTO!#REF!)</f>
        <v>#REF!</v>
      </c>
      <c r="B1205" s="66" t="e">
        <f>ORÇAMENTO!#REF!</f>
        <v>#REF!</v>
      </c>
      <c r="C1205" s="14" t="e">
        <f>ORÇAMENTO!#REF!</f>
        <v>#REF!</v>
      </c>
      <c r="D1205" s="13" t="e">
        <f>ORÇAMENTO!#REF!</f>
        <v>#REF!</v>
      </c>
      <c r="E1205" s="95"/>
      <c r="F1205" s="96" t="e">
        <f>ORÇAMENTO!#REF!</f>
        <v>#REF!</v>
      </c>
    </row>
    <row r="1206" spans="1:6" ht="15.75" x14ac:dyDescent="0.2">
      <c r="A1206" s="94" t="e">
        <f>IF(ORÇAMENTO!#REF!="","",ORÇAMENTO!#REF!)</f>
        <v>#REF!</v>
      </c>
      <c r="B1206" s="66" t="e">
        <f>ORÇAMENTO!#REF!</f>
        <v>#REF!</v>
      </c>
      <c r="C1206" s="14" t="e">
        <f>ORÇAMENTO!#REF!</f>
        <v>#REF!</v>
      </c>
      <c r="D1206" s="13" t="e">
        <f>ORÇAMENTO!#REF!</f>
        <v>#REF!</v>
      </c>
      <c r="E1206" s="95"/>
      <c r="F1206" s="96" t="e">
        <f>ORÇAMENTO!#REF!</f>
        <v>#REF!</v>
      </c>
    </row>
    <row r="1207" spans="1:6" ht="15.75" x14ac:dyDescent="0.2">
      <c r="A1207" s="94" t="e">
        <f>IF(ORÇAMENTO!#REF!="","",ORÇAMENTO!#REF!)</f>
        <v>#REF!</v>
      </c>
      <c r="B1207" s="66" t="e">
        <f>ORÇAMENTO!#REF!</f>
        <v>#REF!</v>
      </c>
      <c r="C1207" s="14" t="e">
        <f>ORÇAMENTO!#REF!</f>
        <v>#REF!</v>
      </c>
      <c r="D1207" s="13" t="e">
        <f>ORÇAMENTO!#REF!</f>
        <v>#REF!</v>
      </c>
      <c r="E1207" s="95"/>
      <c r="F1207" s="96" t="e">
        <f>ORÇAMENTO!#REF!</f>
        <v>#REF!</v>
      </c>
    </row>
    <row r="1208" spans="1:6" ht="15.75" x14ac:dyDescent="0.2">
      <c r="A1208" s="94" t="e">
        <f>IF(ORÇAMENTO!#REF!="","",ORÇAMENTO!#REF!)</f>
        <v>#REF!</v>
      </c>
      <c r="B1208" s="66" t="e">
        <f>ORÇAMENTO!#REF!</f>
        <v>#REF!</v>
      </c>
      <c r="C1208" s="14" t="e">
        <f>ORÇAMENTO!#REF!</f>
        <v>#REF!</v>
      </c>
      <c r="D1208" s="13" t="e">
        <f>ORÇAMENTO!#REF!</f>
        <v>#REF!</v>
      </c>
      <c r="E1208" s="95"/>
      <c r="F1208" s="96" t="e">
        <f>ORÇAMENTO!#REF!</f>
        <v>#REF!</v>
      </c>
    </row>
    <row r="1209" spans="1:6" ht="15.75" x14ac:dyDescent="0.2">
      <c r="A1209" s="94" t="e">
        <f>IF(ORÇAMENTO!#REF!="","",ORÇAMENTO!#REF!)</f>
        <v>#REF!</v>
      </c>
      <c r="B1209" s="66" t="e">
        <f>ORÇAMENTO!#REF!</f>
        <v>#REF!</v>
      </c>
      <c r="C1209" s="14" t="e">
        <f>ORÇAMENTO!#REF!</f>
        <v>#REF!</v>
      </c>
      <c r="D1209" s="13" t="e">
        <f>ORÇAMENTO!#REF!</f>
        <v>#REF!</v>
      </c>
      <c r="E1209" s="95"/>
      <c r="F1209" s="96" t="e">
        <f>ORÇAMENTO!#REF!</f>
        <v>#REF!</v>
      </c>
    </row>
    <row r="1210" spans="1:6" ht="15.75" x14ac:dyDescent="0.2">
      <c r="A1210" s="94" t="e">
        <f>IF(ORÇAMENTO!#REF!="","",ORÇAMENTO!#REF!)</f>
        <v>#REF!</v>
      </c>
      <c r="B1210" s="66" t="e">
        <f>ORÇAMENTO!#REF!</f>
        <v>#REF!</v>
      </c>
      <c r="C1210" s="14" t="e">
        <f>ORÇAMENTO!#REF!</f>
        <v>#REF!</v>
      </c>
      <c r="D1210" s="13" t="e">
        <f>ORÇAMENTO!#REF!</f>
        <v>#REF!</v>
      </c>
      <c r="E1210" s="95"/>
      <c r="F1210" s="96" t="e">
        <f>ORÇAMENTO!#REF!</f>
        <v>#REF!</v>
      </c>
    </row>
    <row r="1211" spans="1:6" ht="15.75" x14ac:dyDescent="0.2">
      <c r="A1211" s="94" t="e">
        <f>IF(ORÇAMENTO!#REF!="","",ORÇAMENTO!#REF!)</f>
        <v>#REF!</v>
      </c>
      <c r="B1211" s="66" t="e">
        <f>ORÇAMENTO!#REF!</f>
        <v>#REF!</v>
      </c>
      <c r="C1211" s="14" t="e">
        <f>ORÇAMENTO!#REF!</f>
        <v>#REF!</v>
      </c>
      <c r="D1211" s="13" t="e">
        <f>ORÇAMENTO!#REF!</f>
        <v>#REF!</v>
      </c>
      <c r="E1211" s="95"/>
      <c r="F1211" s="96" t="e">
        <f>ORÇAMENTO!#REF!</f>
        <v>#REF!</v>
      </c>
    </row>
    <row r="1212" spans="1:6" ht="15.75" x14ac:dyDescent="0.2">
      <c r="A1212" s="94" t="e">
        <f>IF(ORÇAMENTO!#REF!="","",ORÇAMENTO!#REF!)</f>
        <v>#REF!</v>
      </c>
      <c r="B1212" s="66" t="e">
        <f>ORÇAMENTO!#REF!</f>
        <v>#REF!</v>
      </c>
      <c r="C1212" s="14" t="e">
        <f>ORÇAMENTO!#REF!</f>
        <v>#REF!</v>
      </c>
      <c r="D1212" s="13" t="e">
        <f>ORÇAMENTO!#REF!</f>
        <v>#REF!</v>
      </c>
      <c r="E1212" s="95"/>
      <c r="F1212" s="96" t="e">
        <f>ORÇAMENTO!#REF!</f>
        <v>#REF!</v>
      </c>
    </row>
    <row r="1213" spans="1:6" ht="15.75" x14ac:dyDescent="0.2">
      <c r="A1213" s="94" t="e">
        <f>IF(ORÇAMENTO!#REF!="","",ORÇAMENTO!#REF!)</f>
        <v>#REF!</v>
      </c>
      <c r="B1213" s="66" t="e">
        <f>ORÇAMENTO!#REF!</f>
        <v>#REF!</v>
      </c>
      <c r="C1213" s="14" t="e">
        <f>ORÇAMENTO!#REF!</f>
        <v>#REF!</v>
      </c>
      <c r="D1213" s="13" t="e">
        <f>ORÇAMENTO!#REF!</f>
        <v>#REF!</v>
      </c>
      <c r="E1213" s="95"/>
      <c r="F1213" s="96" t="e">
        <f>ORÇAMENTO!#REF!</f>
        <v>#REF!</v>
      </c>
    </row>
    <row r="1214" spans="1:6" ht="15.75" x14ac:dyDescent="0.2">
      <c r="A1214" s="94" t="e">
        <f>IF(ORÇAMENTO!#REF!="","",ORÇAMENTO!#REF!)</f>
        <v>#REF!</v>
      </c>
      <c r="B1214" s="66" t="e">
        <f>ORÇAMENTO!#REF!</f>
        <v>#REF!</v>
      </c>
      <c r="C1214" s="14" t="e">
        <f>ORÇAMENTO!#REF!</f>
        <v>#REF!</v>
      </c>
      <c r="D1214" s="13" t="e">
        <f>ORÇAMENTO!#REF!</f>
        <v>#REF!</v>
      </c>
      <c r="E1214" s="95"/>
      <c r="F1214" s="96" t="e">
        <f>ORÇAMENTO!#REF!</f>
        <v>#REF!</v>
      </c>
    </row>
    <row r="1215" spans="1:6" ht="15.75" x14ac:dyDescent="0.2">
      <c r="A1215" s="94" t="e">
        <f>IF(ORÇAMENTO!#REF!="","",ORÇAMENTO!#REF!)</f>
        <v>#REF!</v>
      </c>
      <c r="B1215" s="66" t="e">
        <f>ORÇAMENTO!#REF!</f>
        <v>#REF!</v>
      </c>
      <c r="C1215" s="14" t="e">
        <f>ORÇAMENTO!#REF!</f>
        <v>#REF!</v>
      </c>
      <c r="D1215" s="13" t="e">
        <f>ORÇAMENTO!#REF!</f>
        <v>#REF!</v>
      </c>
      <c r="E1215" s="95"/>
      <c r="F1215" s="96" t="e">
        <f>ORÇAMENTO!#REF!</f>
        <v>#REF!</v>
      </c>
    </row>
    <row r="1216" spans="1:6" ht="15.75" x14ac:dyDescent="0.2">
      <c r="A1216" s="94" t="e">
        <f>IF(ORÇAMENTO!#REF!="","",ORÇAMENTO!#REF!)</f>
        <v>#REF!</v>
      </c>
      <c r="B1216" s="66" t="e">
        <f>ORÇAMENTO!#REF!</f>
        <v>#REF!</v>
      </c>
      <c r="C1216" s="14" t="e">
        <f>ORÇAMENTO!#REF!</f>
        <v>#REF!</v>
      </c>
      <c r="D1216" s="13" t="e">
        <f>ORÇAMENTO!#REF!</f>
        <v>#REF!</v>
      </c>
      <c r="E1216" s="95"/>
      <c r="F1216" s="96" t="e">
        <f>ORÇAMENTO!#REF!</f>
        <v>#REF!</v>
      </c>
    </row>
    <row r="1217" spans="1:6" ht="15.75" x14ac:dyDescent="0.2">
      <c r="A1217" s="94" t="e">
        <f>IF(ORÇAMENTO!#REF!="","",ORÇAMENTO!#REF!)</f>
        <v>#REF!</v>
      </c>
      <c r="B1217" s="66" t="e">
        <f>ORÇAMENTO!#REF!</f>
        <v>#REF!</v>
      </c>
      <c r="C1217" s="14" t="e">
        <f>ORÇAMENTO!#REF!</f>
        <v>#REF!</v>
      </c>
      <c r="D1217" s="13" t="e">
        <f>ORÇAMENTO!#REF!</f>
        <v>#REF!</v>
      </c>
      <c r="E1217" s="95"/>
      <c r="F1217" s="96" t="e">
        <f>ORÇAMENTO!#REF!</f>
        <v>#REF!</v>
      </c>
    </row>
    <row r="1218" spans="1:6" ht="47.25" x14ac:dyDescent="0.2">
      <c r="A1218" s="94" t="str">
        <f>IF(ORÇAMENTO!A201="","",ORÇAMENTO!A201)</f>
        <v>13.17</v>
      </c>
      <c r="B1218" s="66" t="str">
        <f>ORÇAMENTO!B201</f>
        <v>ED-17952</v>
      </c>
      <c r="C1218" s="14" t="str">
        <f>ORÇAMENTO!C201</f>
        <v>ELETRODUTO FLEXÍVEL CORRUGADO, PVC, ANTI-CHAMA, DN 25MM (3/4"), APLICADO EM ALVENARIA, EXCLUSIVE RASGO</v>
      </c>
      <c r="D1218" s="13" t="str">
        <f>ORÇAMENTO!D201</f>
        <v>M</v>
      </c>
      <c r="E1218" s="95"/>
      <c r="F1218" s="96">
        <f>ORÇAMENTO!E201</f>
        <v>547.5</v>
      </c>
    </row>
    <row r="1219" spans="1:6" ht="15.75" x14ac:dyDescent="0.2">
      <c r="A1219" s="94" t="e">
        <f>IF(ORÇAMENTO!#REF!="","",ORÇAMENTO!#REF!)</f>
        <v>#REF!</v>
      </c>
      <c r="B1219" s="66" t="e">
        <f>ORÇAMENTO!#REF!</f>
        <v>#REF!</v>
      </c>
      <c r="C1219" s="14" t="e">
        <f>ORÇAMENTO!#REF!</f>
        <v>#REF!</v>
      </c>
      <c r="D1219" s="13" t="e">
        <f>ORÇAMENTO!#REF!</f>
        <v>#REF!</v>
      </c>
      <c r="E1219" s="95"/>
      <c r="F1219" s="96" t="e">
        <f>ORÇAMENTO!#REF!</f>
        <v>#REF!</v>
      </c>
    </row>
    <row r="1220" spans="1:6" ht="15.75" x14ac:dyDescent="0.2">
      <c r="A1220" s="94" t="e">
        <f>IF(ORÇAMENTO!#REF!="","",ORÇAMENTO!#REF!)</f>
        <v>#REF!</v>
      </c>
      <c r="B1220" s="66" t="e">
        <f>ORÇAMENTO!#REF!</f>
        <v>#REF!</v>
      </c>
      <c r="C1220" s="14" t="e">
        <f>ORÇAMENTO!#REF!</f>
        <v>#REF!</v>
      </c>
      <c r="D1220" s="13" t="e">
        <f>ORÇAMENTO!#REF!</f>
        <v>#REF!</v>
      </c>
      <c r="E1220" s="95"/>
      <c r="F1220" s="96" t="e">
        <f>ORÇAMENTO!#REF!</f>
        <v>#REF!</v>
      </c>
    </row>
    <row r="1221" spans="1:6" ht="15.75" x14ac:dyDescent="0.2">
      <c r="A1221" s="94" t="e">
        <f>IF(ORÇAMENTO!#REF!="","",ORÇAMENTO!#REF!)</f>
        <v>#REF!</v>
      </c>
      <c r="B1221" s="66" t="e">
        <f>ORÇAMENTO!#REF!</f>
        <v>#REF!</v>
      </c>
      <c r="C1221" s="14" t="e">
        <f>ORÇAMENTO!#REF!</f>
        <v>#REF!</v>
      </c>
      <c r="D1221" s="13" t="e">
        <f>ORÇAMENTO!#REF!</f>
        <v>#REF!</v>
      </c>
      <c r="E1221" s="95"/>
      <c r="F1221" s="96" t="e">
        <f>ORÇAMENTO!#REF!</f>
        <v>#REF!</v>
      </c>
    </row>
    <row r="1222" spans="1:6" ht="15.75" x14ac:dyDescent="0.2">
      <c r="A1222" s="94" t="e">
        <f>IF(ORÇAMENTO!#REF!="","",ORÇAMENTO!#REF!)</f>
        <v>#REF!</v>
      </c>
      <c r="B1222" s="66" t="e">
        <f>ORÇAMENTO!#REF!</f>
        <v>#REF!</v>
      </c>
      <c r="C1222" s="14" t="e">
        <f>ORÇAMENTO!#REF!</f>
        <v>#REF!</v>
      </c>
      <c r="D1222" s="13" t="e">
        <f>ORÇAMENTO!#REF!</f>
        <v>#REF!</v>
      </c>
      <c r="E1222" s="95"/>
      <c r="F1222" s="96" t="e">
        <f>ORÇAMENTO!#REF!</f>
        <v>#REF!</v>
      </c>
    </row>
    <row r="1223" spans="1:6" ht="15.75" x14ac:dyDescent="0.2">
      <c r="A1223" s="94" t="e">
        <f>IF(ORÇAMENTO!#REF!="","",ORÇAMENTO!#REF!)</f>
        <v>#REF!</v>
      </c>
      <c r="B1223" s="66" t="e">
        <f>ORÇAMENTO!#REF!</f>
        <v>#REF!</v>
      </c>
      <c r="C1223" s="14" t="e">
        <f>ORÇAMENTO!#REF!</f>
        <v>#REF!</v>
      </c>
      <c r="D1223" s="13" t="e">
        <f>ORÇAMENTO!#REF!</f>
        <v>#REF!</v>
      </c>
      <c r="E1223" s="95"/>
      <c r="F1223" s="96" t="e">
        <f>ORÇAMENTO!#REF!</f>
        <v>#REF!</v>
      </c>
    </row>
    <row r="1224" spans="1:6" ht="15.75" x14ac:dyDescent="0.2">
      <c r="A1224" s="94" t="e">
        <f>IF(ORÇAMENTO!#REF!="","",ORÇAMENTO!#REF!)</f>
        <v>#REF!</v>
      </c>
      <c r="B1224" s="66" t="e">
        <f>ORÇAMENTO!#REF!</f>
        <v>#REF!</v>
      </c>
      <c r="C1224" s="14" t="e">
        <f>ORÇAMENTO!#REF!</f>
        <v>#REF!</v>
      </c>
      <c r="D1224" s="13" t="e">
        <f>ORÇAMENTO!#REF!</f>
        <v>#REF!</v>
      </c>
      <c r="E1224" s="95"/>
      <c r="F1224" s="96" t="e">
        <f>ORÇAMENTO!#REF!</f>
        <v>#REF!</v>
      </c>
    </row>
    <row r="1225" spans="1:6" ht="15.75" x14ac:dyDescent="0.2">
      <c r="A1225" s="94" t="e">
        <f>IF(ORÇAMENTO!#REF!="","",ORÇAMENTO!#REF!)</f>
        <v>#REF!</v>
      </c>
      <c r="B1225" s="66" t="e">
        <f>ORÇAMENTO!#REF!</f>
        <v>#REF!</v>
      </c>
      <c r="C1225" s="14" t="e">
        <f>ORÇAMENTO!#REF!</f>
        <v>#REF!</v>
      </c>
      <c r="D1225" s="13" t="e">
        <f>ORÇAMENTO!#REF!</f>
        <v>#REF!</v>
      </c>
      <c r="E1225" s="95"/>
      <c r="F1225" s="96" t="e">
        <f>ORÇAMENTO!#REF!</f>
        <v>#REF!</v>
      </c>
    </row>
    <row r="1226" spans="1:6" ht="15.75" x14ac:dyDescent="0.2">
      <c r="A1226" s="94" t="e">
        <f>IF(ORÇAMENTO!#REF!="","",ORÇAMENTO!#REF!)</f>
        <v>#REF!</v>
      </c>
      <c r="B1226" s="66" t="e">
        <f>ORÇAMENTO!#REF!</f>
        <v>#REF!</v>
      </c>
      <c r="C1226" s="14" t="e">
        <f>ORÇAMENTO!#REF!</f>
        <v>#REF!</v>
      </c>
      <c r="D1226" s="13" t="e">
        <f>ORÇAMENTO!#REF!</f>
        <v>#REF!</v>
      </c>
      <c r="E1226" s="95"/>
      <c r="F1226" s="96" t="e">
        <f>ORÇAMENTO!#REF!</f>
        <v>#REF!</v>
      </c>
    </row>
    <row r="1227" spans="1:6" ht="15.75" x14ac:dyDescent="0.2">
      <c r="A1227" s="94" t="e">
        <f>IF(ORÇAMENTO!#REF!="","",ORÇAMENTO!#REF!)</f>
        <v>#REF!</v>
      </c>
      <c r="B1227" s="66" t="e">
        <f>ORÇAMENTO!#REF!</f>
        <v>#REF!</v>
      </c>
      <c r="C1227" s="14" t="e">
        <f>ORÇAMENTO!#REF!</f>
        <v>#REF!</v>
      </c>
      <c r="D1227" s="13" t="e">
        <f>ORÇAMENTO!#REF!</f>
        <v>#REF!</v>
      </c>
      <c r="E1227" s="95"/>
      <c r="F1227" s="96" t="e">
        <f>ORÇAMENTO!#REF!</f>
        <v>#REF!</v>
      </c>
    </row>
    <row r="1228" spans="1:6" ht="15.75" x14ac:dyDescent="0.2">
      <c r="A1228" s="94" t="e">
        <f>IF(ORÇAMENTO!#REF!="","",ORÇAMENTO!#REF!)</f>
        <v>#REF!</v>
      </c>
      <c r="B1228" s="66" t="e">
        <f>ORÇAMENTO!#REF!</f>
        <v>#REF!</v>
      </c>
      <c r="C1228" s="14" t="e">
        <f>ORÇAMENTO!#REF!</f>
        <v>#REF!</v>
      </c>
      <c r="D1228" s="13" t="e">
        <f>ORÇAMENTO!#REF!</f>
        <v>#REF!</v>
      </c>
      <c r="E1228" s="95"/>
      <c r="F1228" s="96" t="e">
        <f>ORÇAMENTO!#REF!</f>
        <v>#REF!</v>
      </c>
    </row>
    <row r="1229" spans="1:6" ht="31.5" x14ac:dyDescent="0.2">
      <c r="A1229" s="94" t="str">
        <f>IF(ORÇAMENTO!A202="","",ORÇAMENTO!A202)</f>
        <v>13.18</v>
      </c>
      <c r="B1229" s="66" t="str">
        <f>ORÇAMENTO!B202</f>
        <v>ED-49308</v>
      </c>
      <c r="C1229" s="14" t="str">
        <f>ORÇAMENTO!C202</f>
        <v>ELETRODUTO DE PVC RÍGIDO ROSCÁVEL, DN 20 MM (3/4"), INCLUSIVE CONEXÕES, SUPORTES E FIXAÇÃO</v>
      </c>
      <c r="D1229" s="13" t="str">
        <f>ORÇAMENTO!D202</f>
        <v>M</v>
      </c>
      <c r="E1229" s="95"/>
      <c r="F1229" s="96">
        <f>ORÇAMENTO!E202</f>
        <v>99.9</v>
      </c>
    </row>
    <row r="1230" spans="1:6" ht="15.75" x14ac:dyDescent="0.2">
      <c r="A1230" s="94" t="e">
        <f>IF(ORÇAMENTO!#REF!="","",ORÇAMENTO!#REF!)</f>
        <v>#REF!</v>
      </c>
      <c r="B1230" s="66" t="e">
        <f>ORÇAMENTO!#REF!</f>
        <v>#REF!</v>
      </c>
      <c r="C1230" s="14" t="e">
        <f>ORÇAMENTO!#REF!</f>
        <v>#REF!</v>
      </c>
      <c r="D1230" s="13" t="e">
        <f>ORÇAMENTO!#REF!</f>
        <v>#REF!</v>
      </c>
      <c r="E1230" s="95"/>
      <c r="F1230" s="96" t="e">
        <f>ORÇAMENTO!#REF!</f>
        <v>#REF!</v>
      </c>
    </row>
    <row r="1231" spans="1:6" ht="15.75" x14ac:dyDescent="0.2">
      <c r="A1231" s="94" t="e">
        <f>IF(ORÇAMENTO!#REF!="","",ORÇAMENTO!#REF!)</f>
        <v>#REF!</v>
      </c>
      <c r="B1231" s="66" t="e">
        <f>ORÇAMENTO!#REF!</f>
        <v>#REF!</v>
      </c>
      <c r="C1231" s="14" t="e">
        <f>ORÇAMENTO!#REF!</f>
        <v>#REF!</v>
      </c>
      <c r="D1231" s="13" t="e">
        <f>ORÇAMENTO!#REF!</f>
        <v>#REF!</v>
      </c>
      <c r="E1231" s="95"/>
      <c r="F1231" s="96" t="e">
        <f>ORÇAMENTO!#REF!</f>
        <v>#REF!</v>
      </c>
    </row>
    <row r="1232" spans="1:6" ht="15.75" x14ac:dyDescent="0.2">
      <c r="A1232" s="94" t="e">
        <f>IF(ORÇAMENTO!#REF!="","",ORÇAMENTO!#REF!)</f>
        <v>#REF!</v>
      </c>
      <c r="B1232" s="66" t="e">
        <f>ORÇAMENTO!#REF!</f>
        <v>#REF!</v>
      </c>
      <c r="C1232" s="14" t="e">
        <f>ORÇAMENTO!#REF!</f>
        <v>#REF!</v>
      </c>
      <c r="D1232" s="13" t="e">
        <f>ORÇAMENTO!#REF!</f>
        <v>#REF!</v>
      </c>
      <c r="E1232" s="95"/>
      <c r="F1232" s="96" t="e">
        <f>ORÇAMENTO!#REF!</f>
        <v>#REF!</v>
      </c>
    </row>
    <row r="1233" spans="1:6" ht="15.75" x14ac:dyDescent="0.2">
      <c r="A1233" s="94" t="e">
        <f>IF(ORÇAMENTO!#REF!="","",ORÇAMENTO!#REF!)</f>
        <v>#REF!</v>
      </c>
      <c r="B1233" s="66" t="e">
        <f>ORÇAMENTO!#REF!</f>
        <v>#REF!</v>
      </c>
      <c r="C1233" s="14" t="e">
        <f>ORÇAMENTO!#REF!</f>
        <v>#REF!</v>
      </c>
      <c r="D1233" s="13" t="e">
        <f>ORÇAMENTO!#REF!</f>
        <v>#REF!</v>
      </c>
      <c r="E1233" s="95"/>
      <c r="F1233" s="96" t="e">
        <f>ORÇAMENTO!#REF!</f>
        <v>#REF!</v>
      </c>
    </row>
    <row r="1234" spans="1:6" ht="15.75" x14ac:dyDescent="0.2">
      <c r="A1234" s="94" t="e">
        <f>IF(ORÇAMENTO!#REF!="","",ORÇAMENTO!#REF!)</f>
        <v>#REF!</v>
      </c>
      <c r="B1234" s="66" t="e">
        <f>ORÇAMENTO!#REF!</f>
        <v>#REF!</v>
      </c>
      <c r="C1234" s="14" t="e">
        <f>ORÇAMENTO!#REF!</f>
        <v>#REF!</v>
      </c>
      <c r="D1234" s="13" t="e">
        <f>ORÇAMENTO!#REF!</f>
        <v>#REF!</v>
      </c>
      <c r="E1234" s="95"/>
      <c r="F1234" s="96" t="e">
        <f>ORÇAMENTO!#REF!</f>
        <v>#REF!</v>
      </c>
    </row>
    <row r="1235" spans="1:6" ht="15.75" x14ac:dyDescent="0.2">
      <c r="A1235" s="94" t="e">
        <f>IF(ORÇAMENTO!#REF!="","",ORÇAMENTO!#REF!)</f>
        <v>#REF!</v>
      </c>
      <c r="B1235" s="66" t="e">
        <f>ORÇAMENTO!#REF!</f>
        <v>#REF!</v>
      </c>
      <c r="C1235" s="14" t="e">
        <f>ORÇAMENTO!#REF!</f>
        <v>#REF!</v>
      </c>
      <c r="D1235" s="13" t="e">
        <f>ORÇAMENTO!#REF!</f>
        <v>#REF!</v>
      </c>
      <c r="E1235" s="95"/>
      <c r="F1235" s="96" t="e">
        <f>ORÇAMENTO!#REF!</f>
        <v>#REF!</v>
      </c>
    </row>
    <row r="1236" spans="1:6" ht="47.25" x14ac:dyDescent="0.2">
      <c r="A1236" s="94" t="str">
        <f>IF(ORÇAMENTO!A203="","",ORÇAMENTO!A203)</f>
        <v>13.19</v>
      </c>
      <c r="B1236" s="66" t="str">
        <f>ORÇAMENTO!B203</f>
        <v>ED-17935</v>
      </c>
      <c r="C1236" s="14" t="str">
        <f>ORÇAMENTO!C203</f>
        <v>SONDAGEM DE ELETRODUTO/DUTOS COM ARAME GALVANIZADO, DIÂMETRO DO FIO 1,24MM, 18 BWG, INCLUSIVE FORNECIMENTO E INSTALAÇÃO</v>
      </c>
      <c r="D1236" s="13" t="str">
        <f>ORÇAMENTO!D203</f>
        <v>M</v>
      </c>
      <c r="E1236" s="95"/>
      <c r="F1236" s="96">
        <f>ORÇAMENTO!E203</f>
        <v>677.19999999999993</v>
      </c>
    </row>
    <row r="1237" spans="1:6" ht="15.75" x14ac:dyDescent="0.2">
      <c r="A1237" s="94" t="e">
        <f>IF(ORÇAMENTO!#REF!="","",ORÇAMENTO!#REF!)</f>
        <v>#REF!</v>
      </c>
      <c r="B1237" s="66" t="e">
        <f>ORÇAMENTO!#REF!</f>
        <v>#REF!</v>
      </c>
      <c r="C1237" s="14" t="e">
        <f>ORÇAMENTO!#REF!</f>
        <v>#REF!</v>
      </c>
      <c r="D1237" s="13" t="e">
        <f>ORÇAMENTO!#REF!</f>
        <v>#REF!</v>
      </c>
      <c r="E1237" s="95"/>
      <c r="F1237" s="96" t="e">
        <f>ORÇAMENTO!#REF!</f>
        <v>#REF!</v>
      </c>
    </row>
    <row r="1238" spans="1:6" ht="15.75" x14ac:dyDescent="0.2">
      <c r="A1238" s="94" t="e">
        <f>IF(ORÇAMENTO!#REF!="","",ORÇAMENTO!#REF!)</f>
        <v>#REF!</v>
      </c>
      <c r="B1238" s="66" t="e">
        <f>ORÇAMENTO!#REF!</f>
        <v>#REF!</v>
      </c>
      <c r="C1238" s="14" t="e">
        <f>ORÇAMENTO!#REF!</f>
        <v>#REF!</v>
      </c>
      <c r="D1238" s="13" t="e">
        <f>ORÇAMENTO!#REF!</f>
        <v>#REF!</v>
      </c>
      <c r="E1238" s="95"/>
      <c r="F1238" s="96" t="e">
        <f>ORÇAMENTO!#REF!</f>
        <v>#REF!</v>
      </c>
    </row>
    <row r="1239" spans="1:6" ht="15.75" x14ac:dyDescent="0.2">
      <c r="A1239" s="94" t="e">
        <f>IF(ORÇAMENTO!#REF!="","",ORÇAMENTO!#REF!)</f>
        <v>#REF!</v>
      </c>
      <c r="B1239" s="66" t="e">
        <f>ORÇAMENTO!#REF!</f>
        <v>#REF!</v>
      </c>
      <c r="C1239" s="14" t="e">
        <f>ORÇAMENTO!#REF!</f>
        <v>#REF!</v>
      </c>
      <c r="D1239" s="13" t="e">
        <f>ORÇAMENTO!#REF!</f>
        <v>#REF!</v>
      </c>
      <c r="E1239" s="95"/>
      <c r="F1239" s="96" t="e">
        <f>ORÇAMENTO!#REF!</f>
        <v>#REF!</v>
      </c>
    </row>
    <row r="1240" spans="1:6" ht="15.75" x14ac:dyDescent="0.2">
      <c r="A1240" s="94" t="e">
        <f>IF(ORÇAMENTO!#REF!="","",ORÇAMENTO!#REF!)</f>
        <v>#REF!</v>
      </c>
      <c r="B1240" s="66" t="e">
        <f>ORÇAMENTO!#REF!</f>
        <v>#REF!</v>
      </c>
      <c r="C1240" s="14" t="e">
        <f>ORÇAMENTO!#REF!</f>
        <v>#REF!</v>
      </c>
      <c r="D1240" s="13" t="e">
        <f>ORÇAMENTO!#REF!</f>
        <v>#REF!</v>
      </c>
      <c r="E1240" s="95"/>
      <c r="F1240" s="96" t="e">
        <f>ORÇAMENTO!#REF!</f>
        <v>#REF!</v>
      </c>
    </row>
    <row r="1241" spans="1:6" ht="15.75" x14ac:dyDescent="0.2">
      <c r="A1241" s="94" t="e">
        <f>IF(ORÇAMENTO!#REF!="","",ORÇAMENTO!#REF!)</f>
        <v>#REF!</v>
      </c>
      <c r="B1241" s="66" t="e">
        <f>ORÇAMENTO!#REF!</f>
        <v>#REF!</v>
      </c>
      <c r="C1241" s="14" t="e">
        <f>ORÇAMENTO!#REF!</f>
        <v>#REF!</v>
      </c>
      <c r="D1241" s="13" t="e">
        <f>ORÇAMENTO!#REF!</f>
        <v>#REF!</v>
      </c>
      <c r="E1241" s="95"/>
      <c r="F1241" s="96" t="e">
        <f>ORÇAMENTO!#REF!</f>
        <v>#REF!</v>
      </c>
    </row>
    <row r="1242" spans="1:6" ht="15.75" x14ac:dyDescent="0.2">
      <c r="A1242" s="94" t="e">
        <f>IF(ORÇAMENTO!#REF!="","",ORÇAMENTO!#REF!)</f>
        <v>#REF!</v>
      </c>
      <c r="B1242" s="66" t="e">
        <f>ORÇAMENTO!#REF!</f>
        <v>#REF!</v>
      </c>
      <c r="C1242" s="14" t="e">
        <f>ORÇAMENTO!#REF!</f>
        <v>#REF!</v>
      </c>
      <c r="D1242" s="13" t="e">
        <f>ORÇAMENTO!#REF!</f>
        <v>#REF!</v>
      </c>
      <c r="E1242" s="95"/>
      <c r="F1242" s="96" t="e">
        <f>ORÇAMENTO!#REF!</f>
        <v>#REF!</v>
      </c>
    </row>
    <row r="1243" spans="1:6" ht="15.75" x14ac:dyDescent="0.2">
      <c r="A1243" s="94" t="e">
        <f>IF(ORÇAMENTO!#REF!="","",ORÇAMENTO!#REF!)</f>
        <v>#REF!</v>
      </c>
      <c r="B1243" s="66" t="e">
        <f>ORÇAMENTO!#REF!</f>
        <v>#REF!</v>
      </c>
      <c r="C1243" s="14" t="e">
        <f>ORÇAMENTO!#REF!</f>
        <v>#REF!</v>
      </c>
      <c r="D1243" s="13" t="e">
        <f>ORÇAMENTO!#REF!</f>
        <v>#REF!</v>
      </c>
      <c r="E1243" s="95"/>
      <c r="F1243" s="96" t="e">
        <f>ORÇAMENTO!#REF!</f>
        <v>#REF!</v>
      </c>
    </row>
    <row r="1244" spans="1:6" ht="15.75" x14ac:dyDescent="0.2">
      <c r="A1244" s="94" t="e">
        <f>IF(ORÇAMENTO!#REF!="","",ORÇAMENTO!#REF!)</f>
        <v>#REF!</v>
      </c>
      <c r="B1244" s="66" t="e">
        <f>ORÇAMENTO!#REF!</f>
        <v>#REF!</v>
      </c>
      <c r="C1244" s="14" t="e">
        <f>ORÇAMENTO!#REF!</f>
        <v>#REF!</v>
      </c>
      <c r="D1244" s="13" t="e">
        <f>ORÇAMENTO!#REF!</f>
        <v>#REF!</v>
      </c>
      <c r="E1244" s="95"/>
      <c r="F1244" s="96" t="e">
        <f>ORÇAMENTO!#REF!</f>
        <v>#REF!</v>
      </c>
    </row>
    <row r="1245" spans="1:6" ht="15.75" x14ac:dyDescent="0.2">
      <c r="A1245" s="94" t="e">
        <f>IF(ORÇAMENTO!#REF!="","",ORÇAMENTO!#REF!)</f>
        <v>#REF!</v>
      </c>
      <c r="B1245" s="66" t="e">
        <f>ORÇAMENTO!#REF!</f>
        <v>#REF!</v>
      </c>
      <c r="C1245" s="14" t="e">
        <f>ORÇAMENTO!#REF!</f>
        <v>#REF!</v>
      </c>
      <c r="D1245" s="13" t="e">
        <f>ORÇAMENTO!#REF!</f>
        <v>#REF!</v>
      </c>
      <c r="E1245" s="95"/>
      <c r="F1245" s="96" t="e">
        <f>ORÇAMENTO!#REF!</f>
        <v>#REF!</v>
      </c>
    </row>
    <row r="1246" spans="1:6" ht="15.75" x14ac:dyDescent="0.2">
      <c r="A1246" s="94" t="e">
        <f>IF(ORÇAMENTO!#REF!="","",ORÇAMENTO!#REF!)</f>
        <v>#REF!</v>
      </c>
      <c r="B1246" s="66" t="e">
        <f>ORÇAMENTO!#REF!</f>
        <v>#REF!</v>
      </c>
      <c r="C1246" s="14" t="e">
        <f>ORÇAMENTO!#REF!</f>
        <v>#REF!</v>
      </c>
      <c r="D1246" s="13" t="e">
        <f>ORÇAMENTO!#REF!</f>
        <v>#REF!</v>
      </c>
      <c r="E1246" s="95"/>
      <c r="F1246" s="96" t="e">
        <f>ORÇAMENTO!#REF!</f>
        <v>#REF!</v>
      </c>
    </row>
    <row r="1247" spans="1:6" ht="15.75" x14ac:dyDescent="0.2">
      <c r="A1247" s="94" t="e">
        <f>IF(ORÇAMENTO!#REF!="","",ORÇAMENTO!#REF!)</f>
        <v>#REF!</v>
      </c>
      <c r="B1247" s="66" t="e">
        <f>ORÇAMENTO!#REF!</f>
        <v>#REF!</v>
      </c>
      <c r="C1247" s="14" t="e">
        <f>ORÇAMENTO!#REF!</f>
        <v>#REF!</v>
      </c>
      <c r="D1247" s="13" t="e">
        <f>ORÇAMENTO!#REF!</f>
        <v>#REF!</v>
      </c>
      <c r="E1247" s="95"/>
      <c r="F1247" s="96" t="e">
        <f>ORÇAMENTO!#REF!</f>
        <v>#REF!</v>
      </c>
    </row>
    <row r="1248" spans="1:6" ht="15.75" x14ac:dyDescent="0.2">
      <c r="A1248" s="94" t="e">
        <f>IF(ORÇAMENTO!#REF!="","",ORÇAMENTO!#REF!)</f>
        <v>#REF!</v>
      </c>
      <c r="B1248" s="66" t="e">
        <f>ORÇAMENTO!#REF!</f>
        <v>#REF!</v>
      </c>
      <c r="C1248" s="14" t="e">
        <f>ORÇAMENTO!#REF!</f>
        <v>#REF!</v>
      </c>
      <c r="D1248" s="13" t="e">
        <f>ORÇAMENTO!#REF!</f>
        <v>#REF!</v>
      </c>
      <c r="E1248" s="95"/>
      <c r="F1248" s="96" t="e">
        <f>ORÇAMENTO!#REF!</f>
        <v>#REF!</v>
      </c>
    </row>
    <row r="1249" spans="1:6" ht="15.75" x14ac:dyDescent="0.2">
      <c r="A1249" s="94" t="e">
        <f>IF(ORÇAMENTO!#REF!="","",ORÇAMENTO!#REF!)</f>
        <v>#REF!</v>
      </c>
      <c r="B1249" s="66" t="e">
        <f>ORÇAMENTO!#REF!</f>
        <v>#REF!</v>
      </c>
      <c r="C1249" s="14" t="e">
        <f>ORÇAMENTO!#REF!</f>
        <v>#REF!</v>
      </c>
      <c r="D1249" s="13" t="e">
        <f>ORÇAMENTO!#REF!</f>
        <v>#REF!</v>
      </c>
      <c r="E1249" s="95"/>
      <c r="F1249" s="96" t="e">
        <f>ORÇAMENTO!#REF!</f>
        <v>#REF!</v>
      </c>
    </row>
    <row r="1250" spans="1:6" ht="15.75" x14ac:dyDescent="0.2">
      <c r="A1250" s="94" t="e">
        <f>IF(ORÇAMENTO!#REF!="","",ORÇAMENTO!#REF!)</f>
        <v>#REF!</v>
      </c>
      <c r="B1250" s="66" t="e">
        <f>ORÇAMENTO!#REF!</f>
        <v>#REF!</v>
      </c>
      <c r="C1250" s="14" t="e">
        <f>ORÇAMENTO!#REF!</f>
        <v>#REF!</v>
      </c>
      <c r="D1250" s="13" t="e">
        <f>ORÇAMENTO!#REF!</f>
        <v>#REF!</v>
      </c>
      <c r="E1250" s="95"/>
      <c r="F1250" s="96" t="e">
        <f>ORÇAMENTO!#REF!</f>
        <v>#REF!</v>
      </c>
    </row>
    <row r="1251" spans="1:6" ht="15.75" x14ac:dyDescent="0.2">
      <c r="A1251" s="94" t="e">
        <f>IF(ORÇAMENTO!#REF!="","",ORÇAMENTO!#REF!)</f>
        <v>#REF!</v>
      </c>
      <c r="B1251" s="66" t="e">
        <f>ORÇAMENTO!#REF!</f>
        <v>#REF!</v>
      </c>
      <c r="C1251" s="14" t="e">
        <f>ORÇAMENTO!#REF!</f>
        <v>#REF!</v>
      </c>
      <c r="D1251" s="13" t="e">
        <f>ORÇAMENTO!#REF!</f>
        <v>#REF!</v>
      </c>
      <c r="E1251" s="95"/>
      <c r="F1251" s="96" t="e">
        <f>ORÇAMENTO!#REF!</f>
        <v>#REF!</v>
      </c>
    </row>
    <row r="1252" spans="1:6" ht="15.75" x14ac:dyDescent="0.2">
      <c r="A1252" s="94" t="e">
        <f>IF(ORÇAMENTO!#REF!="","",ORÇAMENTO!#REF!)</f>
        <v>#REF!</v>
      </c>
      <c r="B1252" s="66" t="e">
        <f>ORÇAMENTO!#REF!</f>
        <v>#REF!</v>
      </c>
      <c r="C1252" s="14" t="e">
        <f>ORÇAMENTO!#REF!</f>
        <v>#REF!</v>
      </c>
      <c r="D1252" s="13" t="e">
        <f>ORÇAMENTO!#REF!</f>
        <v>#REF!</v>
      </c>
      <c r="E1252" s="95"/>
      <c r="F1252" s="96" t="e">
        <f>ORÇAMENTO!#REF!</f>
        <v>#REF!</v>
      </c>
    </row>
    <row r="1253" spans="1:6" ht="15.75" x14ac:dyDescent="0.2">
      <c r="A1253" s="94" t="e">
        <f>IF(ORÇAMENTO!#REF!="","",ORÇAMENTO!#REF!)</f>
        <v>#REF!</v>
      </c>
      <c r="B1253" s="66" t="e">
        <f>ORÇAMENTO!#REF!</f>
        <v>#REF!</v>
      </c>
      <c r="C1253" s="14" t="e">
        <f>ORÇAMENTO!#REF!</f>
        <v>#REF!</v>
      </c>
      <c r="D1253" s="13" t="e">
        <f>ORÇAMENTO!#REF!</f>
        <v>#REF!</v>
      </c>
      <c r="E1253" s="95"/>
      <c r="F1253" s="96" t="e">
        <f>ORÇAMENTO!#REF!</f>
        <v>#REF!</v>
      </c>
    </row>
    <row r="1254" spans="1:6" ht="15.75" x14ac:dyDescent="0.2">
      <c r="A1254" s="94" t="e">
        <f>IF(ORÇAMENTO!#REF!="","",ORÇAMENTO!#REF!)</f>
        <v>#REF!</v>
      </c>
      <c r="B1254" s="66" t="e">
        <f>ORÇAMENTO!#REF!</f>
        <v>#REF!</v>
      </c>
      <c r="C1254" s="14" t="e">
        <f>ORÇAMENTO!#REF!</f>
        <v>#REF!</v>
      </c>
      <c r="D1254" s="13" t="e">
        <f>ORÇAMENTO!#REF!</f>
        <v>#REF!</v>
      </c>
      <c r="E1254" s="95"/>
      <c r="F1254" s="96" t="e">
        <f>ORÇAMENTO!#REF!</f>
        <v>#REF!</v>
      </c>
    </row>
    <row r="1255" spans="1:6" ht="15.75" x14ac:dyDescent="0.2">
      <c r="A1255" s="94" t="e">
        <f>IF(ORÇAMENTO!#REF!="","",ORÇAMENTO!#REF!)</f>
        <v>#REF!</v>
      </c>
      <c r="B1255" s="66" t="e">
        <f>ORÇAMENTO!#REF!</f>
        <v>#REF!</v>
      </c>
      <c r="C1255" s="14" t="e">
        <f>ORÇAMENTO!#REF!</f>
        <v>#REF!</v>
      </c>
      <c r="D1255" s="13" t="e">
        <f>ORÇAMENTO!#REF!</f>
        <v>#REF!</v>
      </c>
      <c r="E1255" s="95"/>
      <c r="F1255" s="96" t="e">
        <f>ORÇAMENTO!#REF!</f>
        <v>#REF!</v>
      </c>
    </row>
    <row r="1256" spans="1:6" ht="15.75" x14ac:dyDescent="0.2">
      <c r="A1256" s="94" t="e">
        <f>IF(ORÇAMENTO!#REF!="","",ORÇAMENTO!#REF!)</f>
        <v>#REF!</v>
      </c>
      <c r="B1256" s="66" t="e">
        <f>ORÇAMENTO!#REF!</f>
        <v>#REF!</v>
      </c>
      <c r="C1256" s="14" t="e">
        <f>ORÇAMENTO!#REF!</f>
        <v>#REF!</v>
      </c>
      <c r="D1256" s="13" t="e">
        <f>ORÇAMENTO!#REF!</f>
        <v>#REF!</v>
      </c>
      <c r="E1256" s="95"/>
      <c r="F1256" s="96" t="e">
        <f>ORÇAMENTO!#REF!</f>
        <v>#REF!</v>
      </c>
    </row>
    <row r="1257" spans="1:6" ht="15.75" x14ac:dyDescent="0.2">
      <c r="A1257" s="94" t="e">
        <f>IF(ORÇAMENTO!#REF!="","",ORÇAMENTO!#REF!)</f>
        <v>#REF!</v>
      </c>
      <c r="B1257" s="66" t="e">
        <f>ORÇAMENTO!#REF!</f>
        <v>#REF!</v>
      </c>
      <c r="C1257" s="14" t="e">
        <f>ORÇAMENTO!#REF!</f>
        <v>#REF!</v>
      </c>
      <c r="D1257" s="13" t="e">
        <f>ORÇAMENTO!#REF!</f>
        <v>#REF!</v>
      </c>
      <c r="E1257" s="95"/>
      <c r="F1257" s="96" t="e">
        <f>ORÇAMENTO!#REF!</f>
        <v>#REF!</v>
      </c>
    </row>
    <row r="1258" spans="1:6" ht="15.75" x14ac:dyDescent="0.2">
      <c r="A1258" s="94" t="e">
        <f>IF(ORÇAMENTO!#REF!="","",ORÇAMENTO!#REF!)</f>
        <v>#REF!</v>
      </c>
      <c r="B1258" s="66" t="e">
        <f>ORÇAMENTO!#REF!</f>
        <v>#REF!</v>
      </c>
      <c r="C1258" s="14" t="e">
        <f>ORÇAMENTO!#REF!</f>
        <v>#REF!</v>
      </c>
      <c r="D1258" s="13" t="e">
        <f>ORÇAMENTO!#REF!</f>
        <v>#REF!</v>
      </c>
      <c r="E1258" s="95"/>
      <c r="F1258" s="96" t="e">
        <f>ORÇAMENTO!#REF!</f>
        <v>#REF!</v>
      </c>
    </row>
    <row r="1259" spans="1:6" ht="15.75" x14ac:dyDescent="0.2">
      <c r="A1259" s="94" t="e">
        <f>IF(ORÇAMENTO!#REF!="","",ORÇAMENTO!#REF!)</f>
        <v>#REF!</v>
      </c>
      <c r="B1259" s="66" t="e">
        <f>ORÇAMENTO!#REF!</f>
        <v>#REF!</v>
      </c>
      <c r="C1259" s="14" t="e">
        <f>ORÇAMENTO!#REF!</f>
        <v>#REF!</v>
      </c>
      <c r="D1259" s="13" t="e">
        <f>ORÇAMENTO!#REF!</f>
        <v>#REF!</v>
      </c>
      <c r="E1259" s="95"/>
      <c r="F1259" s="96" t="e">
        <f>ORÇAMENTO!#REF!</f>
        <v>#REF!</v>
      </c>
    </row>
    <row r="1260" spans="1:6" ht="15.75" x14ac:dyDescent="0.2">
      <c r="A1260" s="94" t="e">
        <f>IF(ORÇAMENTO!#REF!="","",ORÇAMENTO!#REF!)</f>
        <v>#REF!</v>
      </c>
      <c r="B1260" s="66" t="e">
        <f>ORÇAMENTO!#REF!</f>
        <v>#REF!</v>
      </c>
      <c r="C1260" s="14" t="e">
        <f>ORÇAMENTO!#REF!</f>
        <v>#REF!</v>
      </c>
      <c r="D1260" s="13" t="e">
        <f>ORÇAMENTO!#REF!</f>
        <v>#REF!</v>
      </c>
      <c r="E1260" s="95"/>
      <c r="F1260" s="96" t="e">
        <f>ORÇAMENTO!#REF!</f>
        <v>#REF!</v>
      </c>
    </row>
    <row r="1261" spans="1:6" ht="15.75" x14ac:dyDescent="0.2">
      <c r="A1261" s="94" t="e">
        <f>IF(ORÇAMENTO!#REF!="","",ORÇAMENTO!#REF!)</f>
        <v>#REF!</v>
      </c>
      <c r="B1261" s="66" t="e">
        <f>ORÇAMENTO!#REF!</f>
        <v>#REF!</v>
      </c>
      <c r="C1261" s="14" t="e">
        <f>ORÇAMENTO!#REF!</f>
        <v>#REF!</v>
      </c>
      <c r="D1261" s="13" t="e">
        <f>ORÇAMENTO!#REF!</f>
        <v>#REF!</v>
      </c>
      <c r="E1261" s="95"/>
      <c r="F1261" s="96" t="e">
        <f>ORÇAMENTO!#REF!</f>
        <v>#REF!</v>
      </c>
    </row>
    <row r="1262" spans="1:6" ht="15.75" x14ac:dyDescent="0.2">
      <c r="A1262" s="94" t="e">
        <f>IF(ORÇAMENTO!#REF!="","",ORÇAMENTO!#REF!)</f>
        <v>#REF!</v>
      </c>
      <c r="B1262" s="66" t="e">
        <f>ORÇAMENTO!#REF!</f>
        <v>#REF!</v>
      </c>
      <c r="C1262" s="14" t="e">
        <f>ORÇAMENTO!#REF!</f>
        <v>#REF!</v>
      </c>
      <c r="D1262" s="13" t="e">
        <f>ORÇAMENTO!#REF!</f>
        <v>#REF!</v>
      </c>
      <c r="E1262" s="95"/>
      <c r="F1262" s="96" t="e">
        <f>ORÇAMENTO!#REF!</f>
        <v>#REF!</v>
      </c>
    </row>
    <row r="1263" spans="1:6" ht="15.75" x14ac:dyDescent="0.2">
      <c r="A1263" s="94" t="e">
        <f>IF(ORÇAMENTO!#REF!="","",ORÇAMENTO!#REF!)</f>
        <v>#REF!</v>
      </c>
      <c r="B1263" s="66" t="e">
        <f>ORÇAMENTO!#REF!</f>
        <v>#REF!</v>
      </c>
      <c r="C1263" s="14" t="e">
        <f>ORÇAMENTO!#REF!</f>
        <v>#REF!</v>
      </c>
      <c r="D1263" s="13" t="e">
        <f>ORÇAMENTO!#REF!</f>
        <v>#REF!</v>
      </c>
      <c r="E1263" s="95"/>
      <c r="F1263" s="96" t="e">
        <f>ORÇAMENTO!#REF!</f>
        <v>#REF!</v>
      </c>
    </row>
    <row r="1264" spans="1:6" ht="15.75" x14ac:dyDescent="0.2">
      <c r="A1264" s="94" t="e">
        <f>IF(ORÇAMENTO!#REF!="","",ORÇAMENTO!#REF!)</f>
        <v>#REF!</v>
      </c>
      <c r="B1264" s="66" t="e">
        <f>ORÇAMENTO!#REF!</f>
        <v>#REF!</v>
      </c>
      <c r="C1264" s="14" t="e">
        <f>ORÇAMENTO!#REF!</f>
        <v>#REF!</v>
      </c>
      <c r="D1264" s="13" t="e">
        <f>ORÇAMENTO!#REF!</f>
        <v>#REF!</v>
      </c>
      <c r="E1264" s="95"/>
      <c r="F1264" s="96" t="e">
        <f>ORÇAMENTO!#REF!</f>
        <v>#REF!</v>
      </c>
    </row>
    <row r="1265" spans="1:6" ht="15.75" x14ac:dyDescent="0.2">
      <c r="A1265" s="94" t="e">
        <f>IF(ORÇAMENTO!#REF!="","",ORÇAMENTO!#REF!)</f>
        <v>#REF!</v>
      </c>
      <c r="B1265" s="66" t="e">
        <f>ORÇAMENTO!#REF!</f>
        <v>#REF!</v>
      </c>
      <c r="C1265" s="14" t="e">
        <f>ORÇAMENTO!#REF!</f>
        <v>#REF!</v>
      </c>
      <c r="D1265" s="13" t="e">
        <f>ORÇAMENTO!#REF!</f>
        <v>#REF!</v>
      </c>
      <c r="E1265" s="95"/>
      <c r="F1265" s="96" t="e">
        <f>ORÇAMENTO!#REF!</f>
        <v>#REF!</v>
      </c>
    </row>
    <row r="1266" spans="1:6" ht="15.75" x14ac:dyDescent="0.2">
      <c r="A1266" s="94" t="e">
        <f>IF(ORÇAMENTO!#REF!="","",ORÇAMENTO!#REF!)</f>
        <v>#REF!</v>
      </c>
      <c r="B1266" s="66" t="e">
        <f>ORÇAMENTO!#REF!</f>
        <v>#REF!</v>
      </c>
      <c r="C1266" s="14" t="e">
        <f>ORÇAMENTO!#REF!</f>
        <v>#REF!</v>
      </c>
      <c r="D1266" s="13" t="e">
        <f>ORÇAMENTO!#REF!</f>
        <v>#REF!</v>
      </c>
      <c r="E1266" s="95"/>
      <c r="F1266" s="96" t="e">
        <f>ORÇAMENTO!#REF!</f>
        <v>#REF!</v>
      </c>
    </row>
    <row r="1267" spans="1:6" ht="15.75" x14ac:dyDescent="0.2">
      <c r="A1267" s="94" t="e">
        <f>IF(ORÇAMENTO!#REF!="","",ORÇAMENTO!#REF!)</f>
        <v>#REF!</v>
      </c>
      <c r="B1267" s="66" t="e">
        <f>ORÇAMENTO!#REF!</f>
        <v>#REF!</v>
      </c>
      <c r="C1267" s="14" t="e">
        <f>ORÇAMENTO!#REF!</f>
        <v>#REF!</v>
      </c>
      <c r="D1267" s="13" t="e">
        <f>ORÇAMENTO!#REF!</f>
        <v>#REF!</v>
      </c>
      <c r="E1267" s="95"/>
      <c r="F1267" s="96" t="e">
        <f>ORÇAMENTO!#REF!</f>
        <v>#REF!</v>
      </c>
    </row>
    <row r="1268" spans="1:6" ht="15.75" x14ac:dyDescent="0.2">
      <c r="A1268" s="94" t="e">
        <f>IF(ORÇAMENTO!#REF!="","",ORÇAMENTO!#REF!)</f>
        <v>#REF!</v>
      </c>
      <c r="B1268" s="66" t="e">
        <f>ORÇAMENTO!#REF!</f>
        <v>#REF!</v>
      </c>
      <c r="C1268" s="14" t="e">
        <f>ORÇAMENTO!#REF!</f>
        <v>#REF!</v>
      </c>
      <c r="D1268" s="13" t="e">
        <f>ORÇAMENTO!#REF!</f>
        <v>#REF!</v>
      </c>
      <c r="E1268" s="95"/>
      <c r="F1268" s="96" t="e">
        <f>ORÇAMENTO!#REF!</f>
        <v>#REF!</v>
      </c>
    </row>
    <row r="1269" spans="1:6" ht="15.75" x14ac:dyDescent="0.2">
      <c r="A1269" s="94" t="e">
        <f>IF(ORÇAMENTO!#REF!="","",ORÇAMENTO!#REF!)</f>
        <v>#REF!</v>
      </c>
      <c r="B1269" s="66" t="e">
        <f>ORÇAMENTO!#REF!</f>
        <v>#REF!</v>
      </c>
      <c r="C1269" s="14" t="e">
        <f>ORÇAMENTO!#REF!</f>
        <v>#REF!</v>
      </c>
      <c r="D1269" s="13" t="e">
        <f>ORÇAMENTO!#REF!</f>
        <v>#REF!</v>
      </c>
      <c r="E1269" s="95"/>
      <c r="F1269" s="96" t="e">
        <f>ORÇAMENTO!#REF!</f>
        <v>#REF!</v>
      </c>
    </row>
    <row r="1270" spans="1:6" ht="15.75" x14ac:dyDescent="0.2">
      <c r="A1270" s="94" t="e">
        <f>IF(ORÇAMENTO!#REF!="","",ORÇAMENTO!#REF!)</f>
        <v>#REF!</v>
      </c>
      <c r="B1270" s="66" t="e">
        <f>ORÇAMENTO!#REF!</f>
        <v>#REF!</v>
      </c>
      <c r="C1270" s="14" t="e">
        <f>ORÇAMENTO!#REF!</f>
        <v>#REF!</v>
      </c>
      <c r="D1270" s="13" t="e">
        <f>ORÇAMENTO!#REF!</f>
        <v>#REF!</v>
      </c>
      <c r="E1270" s="95"/>
      <c r="F1270" s="96" t="e">
        <f>ORÇAMENTO!#REF!</f>
        <v>#REF!</v>
      </c>
    </row>
    <row r="1271" spans="1:6" ht="15.75" x14ac:dyDescent="0.2">
      <c r="A1271" s="94" t="e">
        <f>IF(ORÇAMENTO!#REF!="","",ORÇAMENTO!#REF!)</f>
        <v>#REF!</v>
      </c>
      <c r="B1271" s="66" t="e">
        <f>ORÇAMENTO!#REF!</f>
        <v>#REF!</v>
      </c>
      <c r="C1271" s="14" t="e">
        <f>ORÇAMENTO!#REF!</f>
        <v>#REF!</v>
      </c>
      <c r="D1271" s="13" t="e">
        <f>ORÇAMENTO!#REF!</f>
        <v>#REF!</v>
      </c>
      <c r="E1271" s="95"/>
      <c r="F1271" s="96" t="e">
        <f>ORÇAMENTO!#REF!</f>
        <v>#REF!</v>
      </c>
    </row>
    <row r="1272" spans="1:6" ht="15.75" x14ac:dyDescent="0.2">
      <c r="A1272" s="94" t="e">
        <f>IF(ORÇAMENTO!#REF!="","",ORÇAMENTO!#REF!)</f>
        <v>#REF!</v>
      </c>
      <c r="B1272" s="66" t="e">
        <f>ORÇAMENTO!#REF!</f>
        <v>#REF!</v>
      </c>
      <c r="C1272" s="14" t="e">
        <f>ORÇAMENTO!#REF!</f>
        <v>#REF!</v>
      </c>
      <c r="D1272" s="13" t="e">
        <f>ORÇAMENTO!#REF!</f>
        <v>#REF!</v>
      </c>
      <c r="E1272" s="95"/>
      <c r="F1272" s="96" t="e">
        <f>ORÇAMENTO!#REF!</f>
        <v>#REF!</v>
      </c>
    </row>
    <row r="1273" spans="1:6" ht="15.75" x14ac:dyDescent="0.2">
      <c r="A1273" s="94" t="e">
        <f>IF(ORÇAMENTO!#REF!="","",ORÇAMENTO!#REF!)</f>
        <v>#REF!</v>
      </c>
      <c r="B1273" s="66" t="e">
        <f>ORÇAMENTO!#REF!</f>
        <v>#REF!</v>
      </c>
      <c r="C1273" s="14" t="e">
        <f>ORÇAMENTO!#REF!</f>
        <v>#REF!</v>
      </c>
      <c r="D1273" s="13" t="e">
        <f>ORÇAMENTO!#REF!</f>
        <v>#REF!</v>
      </c>
      <c r="E1273" s="95"/>
      <c r="F1273" s="96" t="e">
        <f>ORÇAMENTO!#REF!</f>
        <v>#REF!</v>
      </c>
    </row>
    <row r="1274" spans="1:6" ht="15.75" x14ac:dyDescent="0.2">
      <c r="A1274" s="94" t="e">
        <f>IF(ORÇAMENTO!#REF!="","",ORÇAMENTO!#REF!)</f>
        <v>#REF!</v>
      </c>
      <c r="B1274" s="66" t="e">
        <f>ORÇAMENTO!#REF!</f>
        <v>#REF!</v>
      </c>
      <c r="C1274" s="14" t="e">
        <f>ORÇAMENTO!#REF!</f>
        <v>#REF!</v>
      </c>
      <c r="D1274" s="13" t="e">
        <f>ORÇAMENTO!#REF!</f>
        <v>#REF!</v>
      </c>
      <c r="E1274" s="95"/>
      <c r="F1274" s="96" t="e">
        <f>ORÇAMENTO!#REF!</f>
        <v>#REF!</v>
      </c>
    </row>
    <row r="1275" spans="1:6" ht="15.75" x14ac:dyDescent="0.2">
      <c r="A1275" s="94" t="e">
        <f>IF(ORÇAMENTO!#REF!="","",ORÇAMENTO!#REF!)</f>
        <v>#REF!</v>
      </c>
      <c r="B1275" s="66" t="e">
        <f>ORÇAMENTO!#REF!</f>
        <v>#REF!</v>
      </c>
      <c r="C1275" s="14" t="e">
        <f>ORÇAMENTO!#REF!</f>
        <v>#REF!</v>
      </c>
      <c r="D1275" s="13" t="e">
        <f>ORÇAMENTO!#REF!</f>
        <v>#REF!</v>
      </c>
      <c r="E1275" s="95"/>
      <c r="F1275" s="96" t="e">
        <f>ORÇAMENTO!#REF!</f>
        <v>#REF!</v>
      </c>
    </row>
    <row r="1276" spans="1:6" ht="15.75" x14ac:dyDescent="0.2">
      <c r="A1276" s="94" t="e">
        <f>IF(ORÇAMENTO!#REF!="","",ORÇAMENTO!#REF!)</f>
        <v>#REF!</v>
      </c>
      <c r="B1276" s="66" t="e">
        <f>ORÇAMENTO!#REF!</f>
        <v>#REF!</v>
      </c>
      <c r="C1276" s="14" t="e">
        <f>ORÇAMENTO!#REF!</f>
        <v>#REF!</v>
      </c>
      <c r="D1276" s="13" t="e">
        <f>ORÇAMENTO!#REF!</f>
        <v>#REF!</v>
      </c>
      <c r="E1276" s="95"/>
      <c r="F1276" s="96" t="e">
        <f>ORÇAMENTO!#REF!</f>
        <v>#REF!</v>
      </c>
    </row>
    <row r="1277" spans="1:6" ht="15.75" x14ac:dyDescent="0.2">
      <c r="A1277" s="94" t="e">
        <f>IF(ORÇAMENTO!#REF!="","",ORÇAMENTO!#REF!)</f>
        <v>#REF!</v>
      </c>
      <c r="B1277" s="66" t="e">
        <f>ORÇAMENTO!#REF!</f>
        <v>#REF!</v>
      </c>
      <c r="C1277" s="14" t="e">
        <f>ORÇAMENTO!#REF!</f>
        <v>#REF!</v>
      </c>
      <c r="D1277" s="13" t="e">
        <f>ORÇAMENTO!#REF!</f>
        <v>#REF!</v>
      </c>
      <c r="E1277" s="95"/>
      <c r="F1277" s="96" t="e">
        <f>ORÇAMENTO!#REF!</f>
        <v>#REF!</v>
      </c>
    </row>
    <row r="1278" spans="1:6" ht="15.75" x14ac:dyDescent="0.2">
      <c r="A1278" s="94" t="e">
        <f>IF(ORÇAMENTO!#REF!="","",ORÇAMENTO!#REF!)</f>
        <v>#REF!</v>
      </c>
      <c r="B1278" s="66" t="e">
        <f>ORÇAMENTO!#REF!</f>
        <v>#REF!</v>
      </c>
      <c r="C1278" s="14" t="e">
        <f>ORÇAMENTO!#REF!</f>
        <v>#REF!</v>
      </c>
      <c r="D1278" s="13" t="e">
        <f>ORÇAMENTO!#REF!</f>
        <v>#REF!</v>
      </c>
      <c r="E1278" s="95"/>
      <c r="F1278" s="96" t="e">
        <f>ORÇAMENTO!#REF!</f>
        <v>#REF!</v>
      </c>
    </row>
    <row r="1279" spans="1:6" ht="15.75" x14ac:dyDescent="0.2">
      <c r="A1279" s="94" t="e">
        <f>IF(ORÇAMENTO!#REF!="","",ORÇAMENTO!#REF!)</f>
        <v>#REF!</v>
      </c>
      <c r="B1279" s="66" t="e">
        <f>ORÇAMENTO!#REF!</f>
        <v>#REF!</v>
      </c>
      <c r="C1279" s="14" t="e">
        <f>ORÇAMENTO!#REF!</f>
        <v>#REF!</v>
      </c>
      <c r="D1279" s="13" t="e">
        <f>ORÇAMENTO!#REF!</f>
        <v>#REF!</v>
      </c>
      <c r="E1279" s="95"/>
      <c r="F1279" s="96" t="e">
        <f>ORÇAMENTO!#REF!</f>
        <v>#REF!</v>
      </c>
    </row>
    <row r="1280" spans="1:6" ht="15.75" x14ac:dyDescent="0.2">
      <c r="A1280" s="94" t="e">
        <f>IF(ORÇAMENTO!#REF!="","",ORÇAMENTO!#REF!)</f>
        <v>#REF!</v>
      </c>
      <c r="B1280" s="66" t="e">
        <f>ORÇAMENTO!#REF!</f>
        <v>#REF!</v>
      </c>
      <c r="C1280" s="14" t="e">
        <f>ORÇAMENTO!#REF!</f>
        <v>#REF!</v>
      </c>
      <c r="D1280" s="13" t="e">
        <f>ORÇAMENTO!#REF!</f>
        <v>#REF!</v>
      </c>
      <c r="E1280" s="95"/>
      <c r="F1280" s="96" t="e">
        <f>ORÇAMENTO!#REF!</f>
        <v>#REF!</v>
      </c>
    </row>
    <row r="1281" spans="1:6" ht="15.75" x14ac:dyDescent="0.2">
      <c r="A1281" s="94" t="e">
        <f>IF(ORÇAMENTO!#REF!="","",ORÇAMENTO!#REF!)</f>
        <v>#REF!</v>
      </c>
      <c r="B1281" s="66" t="e">
        <f>ORÇAMENTO!#REF!</f>
        <v>#REF!</v>
      </c>
      <c r="C1281" s="14" t="e">
        <f>ORÇAMENTO!#REF!</f>
        <v>#REF!</v>
      </c>
      <c r="D1281" s="13" t="e">
        <f>ORÇAMENTO!#REF!</f>
        <v>#REF!</v>
      </c>
      <c r="E1281" s="95"/>
      <c r="F1281" s="96" t="e">
        <f>ORÇAMENTO!#REF!</f>
        <v>#REF!</v>
      </c>
    </row>
    <row r="1282" spans="1:6" ht="15.75" x14ac:dyDescent="0.2">
      <c r="A1282" s="94" t="e">
        <f>IF(ORÇAMENTO!#REF!="","",ORÇAMENTO!#REF!)</f>
        <v>#REF!</v>
      </c>
      <c r="B1282" s="66" t="e">
        <f>ORÇAMENTO!#REF!</f>
        <v>#REF!</v>
      </c>
      <c r="C1282" s="14" t="e">
        <f>ORÇAMENTO!#REF!</f>
        <v>#REF!</v>
      </c>
      <c r="D1282" s="13" t="e">
        <f>ORÇAMENTO!#REF!</f>
        <v>#REF!</v>
      </c>
      <c r="E1282" s="95"/>
      <c r="F1282" s="96" t="e">
        <f>ORÇAMENTO!#REF!</f>
        <v>#REF!</v>
      </c>
    </row>
    <row r="1283" spans="1:6" ht="15.75" x14ac:dyDescent="0.2">
      <c r="A1283" s="94" t="e">
        <f>IF(ORÇAMENTO!#REF!="","",ORÇAMENTO!#REF!)</f>
        <v>#REF!</v>
      </c>
      <c r="B1283" s="66" t="e">
        <f>ORÇAMENTO!#REF!</f>
        <v>#REF!</v>
      </c>
      <c r="C1283" s="14" t="e">
        <f>ORÇAMENTO!#REF!</f>
        <v>#REF!</v>
      </c>
      <c r="D1283" s="13" t="e">
        <f>ORÇAMENTO!#REF!</f>
        <v>#REF!</v>
      </c>
      <c r="E1283" s="95"/>
      <c r="F1283" s="96" t="e">
        <f>ORÇAMENTO!#REF!</f>
        <v>#REF!</v>
      </c>
    </row>
    <row r="1284" spans="1:6" ht="15.75" x14ac:dyDescent="0.2">
      <c r="A1284" s="94" t="e">
        <f>IF(ORÇAMENTO!#REF!="","",ORÇAMENTO!#REF!)</f>
        <v>#REF!</v>
      </c>
      <c r="B1284" s="66" t="e">
        <f>ORÇAMENTO!#REF!</f>
        <v>#REF!</v>
      </c>
      <c r="C1284" s="14" t="e">
        <f>ORÇAMENTO!#REF!</f>
        <v>#REF!</v>
      </c>
      <c r="D1284" s="13" t="e">
        <f>ORÇAMENTO!#REF!</f>
        <v>#REF!</v>
      </c>
      <c r="E1284" s="95"/>
      <c r="F1284" s="96" t="e">
        <f>ORÇAMENTO!#REF!</f>
        <v>#REF!</v>
      </c>
    </row>
    <row r="1285" spans="1:6" ht="15.75" x14ac:dyDescent="0.2">
      <c r="A1285" s="94" t="e">
        <f>IF(ORÇAMENTO!#REF!="","",ORÇAMENTO!#REF!)</f>
        <v>#REF!</v>
      </c>
      <c r="B1285" s="66" t="e">
        <f>ORÇAMENTO!#REF!</f>
        <v>#REF!</v>
      </c>
      <c r="C1285" s="14" t="e">
        <f>ORÇAMENTO!#REF!</f>
        <v>#REF!</v>
      </c>
      <c r="D1285" s="13" t="e">
        <f>ORÇAMENTO!#REF!</f>
        <v>#REF!</v>
      </c>
      <c r="E1285" s="95"/>
      <c r="F1285" s="96" t="e">
        <f>ORÇAMENTO!#REF!</f>
        <v>#REF!</v>
      </c>
    </row>
    <row r="1286" spans="1:6" ht="15.75" x14ac:dyDescent="0.2">
      <c r="A1286" s="94" t="e">
        <f>IF(ORÇAMENTO!#REF!="","",ORÇAMENTO!#REF!)</f>
        <v>#REF!</v>
      </c>
      <c r="B1286" s="66" t="e">
        <f>ORÇAMENTO!#REF!</f>
        <v>#REF!</v>
      </c>
      <c r="C1286" s="14" t="e">
        <f>ORÇAMENTO!#REF!</f>
        <v>#REF!</v>
      </c>
      <c r="D1286" s="13" t="e">
        <f>ORÇAMENTO!#REF!</f>
        <v>#REF!</v>
      </c>
      <c r="E1286" s="95"/>
      <c r="F1286" s="96" t="e">
        <f>ORÇAMENTO!#REF!</f>
        <v>#REF!</v>
      </c>
    </row>
    <row r="1287" spans="1:6" ht="15.75" x14ac:dyDescent="0.2">
      <c r="A1287" s="94" t="e">
        <f>IF(ORÇAMENTO!#REF!="","",ORÇAMENTO!#REF!)</f>
        <v>#REF!</v>
      </c>
      <c r="B1287" s="66" t="e">
        <f>ORÇAMENTO!#REF!</f>
        <v>#REF!</v>
      </c>
      <c r="C1287" s="14" t="e">
        <f>ORÇAMENTO!#REF!</f>
        <v>#REF!</v>
      </c>
      <c r="D1287" s="13" t="e">
        <f>ORÇAMENTO!#REF!</f>
        <v>#REF!</v>
      </c>
      <c r="E1287" s="95"/>
      <c r="F1287" s="96" t="e">
        <f>ORÇAMENTO!#REF!</f>
        <v>#REF!</v>
      </c>
    </row>
    <row r="1288" spans="1:6" ht="15.75" x14ac:dyDescent="0.2">
      <c r="A1288" s="94" t="e">
        <f>IF(ORÇAMENTO!#REF!="","",ORÇAMENTO!#REF!)</f>
        <v>#REF!</v>
      </c>
      <c r="B1288" s="66" t="e">
        <f>ORÇAMENTO!#REF!</f>
        <v>#REF!</v>
      </c>
      <c r="C1288" s="14" t="e">
        <f>ORÇAMENTO!#REF!</f>
        <v>#REF!</v>
      </c>
      <c r="D1288" s="13" t="e">
        <f>ORÇAMENTO!#REF!</f>
        <v>#REF!</v>
      </c>
      <c r="E1288" s="95"/>
      <c r="F1288" s="96" t="e">
        <f>ORÇAMENTO!#REF!</f>
        <v>#REF!</v>
      </c>
    </row>
    <row r="1289" spans="1:6" ht="15.75" x14ac:dyDescent="0.2">
      <c r="A1289" s="94" t="e">
        <f>IF(ORÇAMENTO!#REF!="","",ORÇAMENTO!#REF!)</f>
        <v>#REF!</v>
      </c>
      <c r="B1289" s="66" t="e">
        <f>ORÇAMENTO!#REF!</f>
        <v>#REF!</v>
      </c>
      <c r="C1289" s="14" t="e">
        <f>ORÇAMENTO!#REF!</f>
        <v>#REF!</v>
      </c>
      <c r="D1289" s="13" t="e">
        <f>ORÇAMENTO!#REF!</f>
        <v>#REF!</v>
      </c>
      <c r="E1289" s="95"/>
      <c r="F1289" s="96" t="e">
        <f>ORÇAMENTO!#REF!</f>
        <v>#REF!</v>
      </c>
    </row>
    <row r="1290" spans="1:6" ht="15.75" x14ac:dyDescent="0.2">
      <c r="A1290" s="94" t="e">
        <f>IF(ORÇAMENTO!#REF!="","",ORÇAMENTO!#REF!)</f>
        <v>#REF!</v>
      </c>
      <c r="B1290" s="66" t="e">
        <f>ORÇAMENTO!#REF!</f>
        <v>#REF!</v>
      </c>
      <c r="C1290" s="14" t="e">
        <f>ORÇAMENTO!#REF!</f>
        <v>#REF!</v>
      </c>
      <c r="D1290" s="13" t="e">
        <f>ORÇAMENTO!#REF!</f>
        <v>#REF!</v>
      </c>
      <c r="E1290" s="95"/>
      <c r="F1290" s="96" t="e">
        <f>ORÇAMENTO!#REF!</f>
        <v>#REF!</v>
      </c>
    </row>
    <row r="1291" spans="1:6" ht="15.75" x14ac:dyDescent="0.2">
      <c r="A1291" s="94" t="e">
        <f>IF(ORÇAMENTO!#REF!="","",ORÇAMENTO!#REF!)</f>
        <v>#REF!</v>
      </c>
      <c r="B1291" s="66" t="e">
        <f>ORÇAMENTO!#REF!</f>
        <v>#REF!</v>
      </c>
      <c r="C1291" s="14" t="e">
        <f>ORÇAMENTO!#REF!</f>
        <v>#REF!</v>
      </c>
      <c r="D1291" s="13" t="e">
        <f>ORÇAMENTO!#REF!</f>
        <v>#REF!</v>
      </c>
      <c r="E1291" s="95"/>
      <c r="F1291" s="96" t="e">
        <f>ORÇAMENTO!#REF!</f>
        <v>#REF!</v>
      </c>
    </row>
    <row r="1292" spans="1:6" ht="15.75" x14ac:dyDescent="0.2">
      <c r="A1292" s="94" t="e">
        <f>IF(ORÇAMENTO!#REF!="","",ORÇAMENTO!#REF!)</f>
        <v>#REF!</v>
      </c>
      <c r="B1292" s="66" t="e">
        <f>ORÇAMENTO!#REF!</f>
        <v>#REF!</v>
      </c>
      <c r="C1292" s="14" t="e">
        <f>ORÇAMENTO!#REF!</f>
        <v>#REF!</v>
      </c>
      <c r="D1292" s="13" t="e">
        <f>ORÇAMENTO!#REF!</f>
        <v>#REF!</v>
      </c>
      <c r="E1292" s="95"/>
      <c r="F1292" s="96" t="e">
        <f>ORÇAMENTO!#REF!</f>
        <v>#REF!</v>
      </c>
    </row>
    <row r="1293" spans="1:6" ht="15.75" x14ac:dyDescent="0.2">
      <c r="A1293" s="94" t="e">
        <f>IF(ORÇAMENTO!#REF!="","",ORÇAMENTO!#REF!)</f>
        <v>#REF!</v>
      </c>
      <c r="B1293" s="66" t="e">
        <f>ORÇAMENTO!#REF!</f>
        <v>#REF!</v>
      </c>
      <c r="C1293" s="14" t="e">
        <f>ORÇAMENTO!#REF!</f>
        <v>#REF!</v>
      </c>
      <c r="D1293" s="13" t="e">
        <f>ORÇAMENTO!#REF!</f>
        <v>#REF!</v>
      </c>
      <c r="E1293" s="95"/>
      <c r="F1293" s="96" t="e">
        <f>ORÇAMENTO!#REF!</f>
        <v>#REF!</v>
      </c>
    </row>
    <row r="1294" spans="1:6" ht="15.75" x14ac:dyDescent="0.2">
      <c r="A1294" s="94" t="e">
        <f>IF(ORÇAMENTO!#REF!="","",ORÇAMENTO!#REF!)</f>
        <v>#REF!</v>
      </c>
      <c r="B1294" s="66" t="e">
        <f>ORÇAMENTO!#REF!</f>
        <v>#REF!</v>
      </c>
      <c r="C1294" s="14" t="e">
        <f>ORÇAMENTO!#REF!</f>
        <v>#REF!</v>
      </c>
      <c r="D1294" s="13" t="e">
        <f>ORÇAMENTO!#REF!</f>
        <v>#REF!</v>
      </c>
      <c r="E1294" s="95"/>
      <c r="F1294" s="96" t="e">
        <f>ORÇAMENTO!#REF!</f>
        <v>#REF!</v>
      </c>
    </row>
    <row r="1295" spans="1:6" ht="15.75" x14ac:dyDescent="0.2">
      <c r="A1295" s="94" t="e">
        <f>IF(ORÇAMENTO!#REF!="","",ORÇAMENTO!#REF!)</f>
        <v>#REF!</v>
      </c>
      <c r="B1295" s="66" t="e">
        <f>ORÇAMENTO!#REF!</f>
        <v>#REF!</v>
      </c>
      <c r="C1295" s="14" t="e">
        <f>ORÇAMENTO!#REF!</f>
        <v>#REF!</v>
      </c>
      <c r="D1295" s="13" t="e">
        <f>ORÇAMENTO!#REF!</f>
        <v>#REF!</v>
      </c>
      <c r="E1295" s="95"/>
      <c r="F1295" s="96" t="e">
        <f>ORÇAMENTO!#REF!</f>
        <v>#REF!</v>
      </c>
    </row>
    <row r="1296" spans="1:6" ht="15.75" x14ac:dyDescent="0.2">
      <c r="A1296" s="94" t="e">
        <f>IF(ORÇAMENTO!#REF!="","",ORÇAMENTO!#REF!)</f>
        <v>#REF!</v>
      </c>
      <c r="B1296" s="66" t="e">
        <f>ORÇAMENTO!#REF!</f>
        <v>#REF!</v>
      </c>
      <c r="C1296" s="14" t="e">
        <f>ORÇAMENTO!#REF!</f>
        <v>#REF!</v>
      </c>
      <c r="D1296" s="13" t="e">
        <f>ORÇAMENTO!#REF!</f>
        <v>#REF!</v>
      </c>
      <c r="E1296" s="95"/>
      <c r="F1296" s="96" t="e">
        <f>ORÇAMENTO!#REF!</f>
        <v>#REF!</v>
      </c>
    </row>
    <row r="1297" spans="1:6" ht="15.75" x14ac:dyDescent="0.2">
      <c r="A1297" s="94" t="e">
        <f>IF(ORÇAMENTO!#REF!="","",ORÇAMENTO!#REF!)</f>
        <v>#REF!</v>
      </c>
      <c r="B1297" s="66" t="e">
        <f>ORÇAMENTO!#REF!</f>
        <v>#REF!</v>
      </c>
      <c r="C1297" s="14" t="e">
        <f>ORÇAMENTO!#REF!</f>
        <v>#REF!</v>
      </c>
      <c r="D1297" s="13" t="e">
        <f>ORÇAMENTO!#REF!</f>
        <v>#REF!</v>
      </c>
      <c r="E1297" s="95"/>
      <c r="F1297" s="96" t="e">
        <f>ORÇAMENTO!#REF!</f>
        <v>#REF!</v>
      </c>
    </row>
    <row r="1298" spans="1:6" ht="15.75" x14ac:dyDescent="0.2">
      <c r="A1298" s="94" t="e">
        <f>IF(ORÇAMENTO!#REF!="","",ORÇAMENTO!#REF!)</f>
        <v>#REF!</v>
      </c>
      <c r="B1298" s="66" t="e">
        <f>ORÇAMENTO!#REF!</f>
        <v>#REF!</v>
      </c>
      <c r="C1298" s="14" t="e">
        <f>ORÇAMENTO!#REF!</f>
        <v>#REF!</v>
      </c>
      <c r="D1298" s="13" t="e">
        <f>ORÇAMENTO!#REF!</f>
        <v>#REF!</v>
      </c>
      <c r="E1298" s="95"/>
      <c r="F1298" s="96" t="e">
        <f>ORÇAMENTO!#REF!</f>
        <v>#REF!</v>
      </c>
    </row>
    <row r="1299" spans="1:6" ht="15.75" x14ac:dyDescent="0.2">
      <c r="A1299" s="94" t="e">
        <f>IF(ORÇAMENTO!#REF!="","",ORÇAMENTO!#REF!)</f>
        <v>#REF!</v>
      </c>
      <c r="B1299" s="66" t="e">
        <f>ORÇAMENTO!#REF!</f>
        <v>#REF!</v>
      </c>
      <c r="C1299" s="14" t="e">
        <f>ORÇAMENTO!#REF!</f>
        <v>#REF!</v>
      </c>
      <c r="D1299" s="13" t="e">
        <f>ORÇAMENTO!#REF!</f>
        <v>#REF!</v>
      </c>
      <c r="E1299" s="95"/>
      <c r="F1299" s="96" t="e">
        <f>ORÇAMENTO!#REF!</f>
        <v>#REF!</v>
      </c>
    </row>
    <row r="1300" spans="1:6" ht="15.75" x14ac:dyDescent="0.2">
      <c r="A1300" s="94" t="e">
        <f>IF(ORÇAMENTO!#REF!="","",ORÇAMENTO!#REF!)</f>
        <v>#REF!</v>
      </c>
      <c r="B1300" s="66" t="e">
        <f>ORÇAMENTO!#REF!</f>
        <v>#REF!</v>
      </c>
      <c r="C1300" s="14" t="e">
        <f>ORÇAMENTO!#REF!</f>
        <v>#REF!</v>
      </c>
      <c r="D1300" s="13" t="e">
        <f>ORÇAMENTO!#REF!</f>
        <v>#REF!</v>
      </c>
      <c r="E1300" s="95"/>
      <c r="F1300" s="96" t="e">
        <f>ORÇAMENTO!#REF!</f>
        <v>#REF!</v>
      </c>
    </row>
    <row r="1301" spans="1:6" ht="15.75" x14ac:dyDescent="0.2">
      <c r="A1301" s="94" t="e">
        <f>IF(ORÇAMENTO!#REF!="","",ORÇAMENTO!#REF!)</f>
        <v>#REF!</v>
      </c>
      <c r="B1301" s="66" t="e">
        <f>ORÇAMENTO!#REF!</f>
        <v>#REF!</v>
      </c>
      <c r="C1301" s="14" t="e">
        <f>ORÇAMENTO!#REF!</f>
        <v>#REF!</v>
      </c>
      <c r="D1301" s="13" t="e">
        <f>ORÇAMENTO!#REF!</f>
        <v>#REF!</v>
      </c>
      <c r="E1301" s="95"/>
      <c r="F1301" s="96" t="e">
        <f>ORÇAMENTO!#REF!</f>
        <v>#REF!</v>
      </c>
    </row>
    <row r="1302" spans="1:6" ht="15.75" x14ac:dyDescent="0.2">
      <c r="A1302" s="94" t="e">
        <f>IF(ORÇAMENTO!#REF!="","",ORÇAMENTO!#REF!)</f>
        <v>#REF!</v>
      </c>
      <c r="B1302" s="66" t="e">
        <f>ORÇAMENTO!#REF!</f>
        <v>#REF!</v>
      </c>
      <c r="C1302" s="14" t="e">
        <f>ORÇAMENTO!#REF!</f>
        <v>#REF!</v>
      </c>
      <c r="D1302" s="13" t="e">
        <f>ORÇAMENTO!#REF!</f>
        <v>#REF!</v>
      </c>
      <c r="E1302" s="95"/>
      <c r="F1302" s="96" t="e">
        <f>ORÇAMENTO!#REF!</f>
        <v>#REF!</v>
      </c>
    </row>
    <row r="1303" spans="1:6" ht="15.75" x14ac:dyDescent="0.2">
      <c r="A1303" s="94" t="e">
        <f>IF(ORÇAMENTO!#REF!="","",ORÇAMENTO!#REF!)</f>
        <v>#REF!</v>
      </c>
      <c r="B1303" s="66" t="e">
        <f>ORÇAMENTO!#REF!</f>
        <v>#REF!</v>
      </c>
      <c r="C1303" s="14" t="e">
        <f>ORÇAMENTO!#REF!</f>
        <v>#REF!</v>
      </c>
      <c r="D1303" s="13" t="e">
        <f>ORÇAMENTO!#REF!</f>
        <v>#REF!</v>
      </c>
      <c r="E1303" s="95"/>
      <c r="F1303" s="96" t="e">
        <f>ORÇAMENTO!#REF!</f>
        <v>#REF!</v>
      </c>
    </row>
    <row r="1304" spans="1:6" ht="15.75" x14ac:dyDescent="0.2">
      <c r="A1304" s="94" t="e">
        <f>IF(ORÇAMENTO!#REF!="","",ORÇAMENTO!#REF!)</f>
        <v>#REF!</v>
      </c>
      <c r="B1304" s="66" t="e">
        <f>ORÇAMENTO!#REF!</f>
        <v>#REF!</v>
      </c>
      <c r="C1304" s="14" t="e">
        <f>ORÇAMENTO!#REF!</f>
        <v>#REF!</v>
      </c>
      <c r="D1304" s="13" t="e">
        <f>ORÇAMENTO!#REF!</f>
        <v>#REF!</v>
      </c>
      <c r="E1304" s="95"/>
      <c r="F1304" s="96" t="e">
        <f>ORÇAMENTO!#REF!</f>
        <v>#REF!</v>
      </c>
    </row>
    <row r="1305" spans="1:6" ht="15.75" x14ac:dyDescent="0.2">
      <c r="A1305" s="94" t="e">
        <f>IF(ORÇAMENTO!#REF!="","",ORÇAMENTO!#REF!)</f>
        <v>#REF!</v>
      </c>
      <c r="B1305" s="66" t="e">
        <f>ORÇAMENTO!#REF!</f>
        <v>#REF!</v>
      </c>
      <c r="C1305" s="14" t="e">
        <f>ORÇAMENTO!#REF!</f>
        <v>#REF!</v>
      </c>
      <c r="D1305" s="13" t="e">
        <f>ORÇAMENTO!#REF!</f>
        <v>#REF!</v>
      </c>
      <c r="E1305" s="95"/>
      <c r="F1305" s="96" t="e">
        <f>ORÇAMENTO!#REF!</f>
        <v>#REF!</v>
      </c>
    </row>
    <row r="1306" spans="1:6" ht="15.75" x14ac:dyDescent="0.2">
      <c r="A1306" s="94" t="e">
        <f>IF(ORÇAMENTO!#REF!="","",ORÇAMENTO!#REF!)</f>
        <v>#REF!</v>
      </c>
      <c r="B1306" s="66" t="e">
        <f>ORÇAMENTO!#REF!</f>
        <v>#REF!</v>
      </c>
      <c r="C1306" s="14" t="e">
        <f>ORÇAMENTO!#REF!</f>
        <v>#REF!</v>
      </c>
      <c r="D1306" s="13" t="e">
        <f>ORÇAMENTO!#REF!</f>
        <v>#REF!</v>
      </c>
      <c r="E1306" s="95"/>
      <c r="F1306" s="96" t="e">
        <f>ORÇAMENTO!#REF!</f>
        <v>#REF!</v>
      </c>
    </row>
    <row r="1307" spans="1:6" ht="15.75" x14ac:dyDescent="0.2">
      <c r="A1307" s="94" t="e">
        <f>IF(ORÇAMENTO!#REF!="","",ORÇAMENTO!#REF!)</f>
        <v>#REF!</v>
      </c>
      <c r="B1307" s="66" t="e">
        <f>ORÇAMENTO!#REF!</f>
        <v>#REF!</v>
      </c>
      <c r="C1307" s="14" t="e">
        <f>ORÇAMENTO!#REF!</f>
        <v>#REF!</v>
      </c>
      <c r="D1307" s="13" t="e">
        <f>ORÇAMENTO!#REF!</f>
        <v>#REF!</v>
      </c>
      <c r="E1307" s="95"/>
      <c r="F1307" s="96" t="e">
        <f>ORÇAMENTO!#REF!</f>
        <v>#REF!</v>
      </c>
    </row>
    <row r="1308" spans="1:6" ht="15.75" x14ac:dyDescent="0.2">
      <c r="A1308" s="94" t="e">
        <f>IF(ORÇAMENTO!#REF!="","",ORÇAMENTO!#REF!)</f>
        <v>#REF!</v>
      </c>
      <c r="B1308" s="66" t="e">
        <f>ORÇAMENTO!#REF!</f>
        <v>#REF!</v>
      </c>
      <c r="C1308" s="14" t="e">
        <f>ORÇAMENTO!#REF!</f>
        <v>#REF!</v>
      </c>
      <c r="D1308" s="13" t="e">
        <f>ORÇAMENTO!#REF!</f>
        <v>#REF!</v>
      </c>
      <c r="E1308" s="95"/>
      <c r="F1308" s="96" t="e">
        <f>ORÇAMENTO!#REF!</f>
        <v>#REF!</v>
      </c>
    </row>
    <row r="1309" spans="1:6" ht="15.75" x14ac:dyDescent="0.2">
      <c r="A1309" s="94" t="e">
        <f>IF(ORÇAMENTO!#REF!="","",ORÇAMENTO!#REF!)</f>
        <v>#REF!</v>
      </c>
      <c r="B1309" s="66" t="e">
        <f>ORÇAMENTO!#REF!</f>
        <v>#REF!</v>
      </c>
      <c r="C1309" s="14" t="e">
        <f>ORÇAMENTO!#REF!</f>
        <v>#REF!</v>
      </c>
      <c r="D1309" s="13" t="e">
        <f>ORÇAMENTO!#REF!</f>
        <v>#REF!</v>
      </c>
      <c r="E1309" s="95"/>
      <c r="F1309" s="96" t="e">
        <f>ORÇAMENTO!#REF!</f>
        <v>#REF!</v>
      </c>
    </row>
    <row r="1310" spans="1:6" ht="15.75" x14ac:dyDescent="0.2">
      <c r="A1310" s="94" t="e">
        <f>IF(ORÇAMENTO!#REF!="","",ORÇAMENTO!#REF!)</f>
        <v>#REF!</v>
      </c>
      <c r="B1310" s="66" t="e">
        <f>ORÇAMENTO!#REF!</f>
        <v>#REF!</v>
      </c>
      <c r="C1310" s="14" t="e">
        <f>ORÇAMENTO!#REF!</f>
        <v>#REF!</v>
      </c>
      <c r="D1310" s="13" t="e">
        <f>ORÇAMENTO!#REF!</f>
        <v>#REF!</v>
      </c>
      <c r="E1310" s="95"/>
      <c r="F1310" s="96" t="e">
        <f>ORÇAMENTO!#REF!</f>
        <v>#REF!</v>
      </c>
    </row>
    <row r="1311" spans="1:6" ht="15.75" x14ac:dyDescent="0.2">
      <c r="A1311" s="94" t="e">
        <f>IF(ORÇAMENTO!#REF!="","",ORÇAMENTO!#REF!)</f>
        <v>#REF!</v>
      </c>
      <c r="B1311" s="66" t="e">
        <f>ORÇAMENTO!#REF!</f>
        <v>#REF!</v>
      </c>
      <c r="C1311" s="14" t="e">
        <f>ORÇAMENTO!#REF!</f>
        <v>#REF!</v>
      </c>
      <c r="D1311" s="13" t="e">
        <f>ORÇAMENTO!#REF!</f>
        <v>#REF!</v>
      </c>
      <c r="E1311" s="95"/>
      <c r="F1311" s="96" t="e">
        <f>ORÇAMENTO!#REF!</f>
        <v>#REF!</v>
      </c>
    </row>
    <row r="1312" spans="1:6" ht="15.75" x14ac:dyDescent="0.2">
      <c r="A1312" s="94" t="e">
        <f>IF(ORÇAMENTO!#REF!="","",ORÇAMENTO!#REF!)</f>
        <v>#REF!</v>
      </c>
      <c r="B1312" s="66" t="e">
        <f>ORÇAMENTO!#REF!</f>
        <v>#REF!</v>
      </c>
      <c r="C1312" s="14" t="e">
        <f>ORÇAMENTO!#REF!</f>
        <v>#REF!</v>
      </c>
      <c r="D1312" s="13" t="e">
        <f>ORÇAMENTO!#REF!</f>
        <v>#REF!</v>
      </c>
      <c r="E1312" s="95"/>
      <c r="F1312" s="96" t="e">
        <f>ORÇAMENTO!#REF!</f>
        <v>#REF!</v>
      </c>
    </row>
    <row r="1313" spans="1:6" ht="15.75" x14ac:dyDescent="0.2">
      <c r="A1313" s="94" t="e">
        <f>IF(ORÇAMENTO!#REF!="","",ORÇAMENTO!#REF!)</f>
        <v>#REF!</v>
      </c>
      <c r="B1313" s="66" t="e">
        <f>ORÇAMENTO!#REF!</f>
        <v>#REF!</v>
      </c>
      <c r="C1313" s="14" t="e">
        <f>ORÇAMENTO!#REF!</f>
        <v>#REF!</v>
      </c>
      <c r="D1313" s="13" t="e">
        <f>ORÇAMENTO!#REF!</f>
        <v>#REF!</v>
      </c>
      <c r="E1313" s="95"/>
      <c r="F1313" s="96" t="e">
        <f>ORÇAMENTO!#REF!</f>
        <v>#REF!</v>
      </c>
    </row>
    <row r="1314" spans="1:6" ht="15.75" x14ac:dyDescent="0.2">
      <c r="A1314" s="94" t="e">
        <f>IF(ORÇAMENTO!#REF!="","",ORÇAMENTO!#REF!)</f>
        <v>#REF!</v>
      </c>
      <c r="B1314" s="66" t="e">
        <f>ORÇAMENTO!#REF!</f>
        <v>#REF!</v>
      </c>
      <c r="C1314" s="14" t="e">
        <f>ORÇAMENTO!#REF!</f>
        <v>#REF!</v>
      </c>
      <c r="D1314" s="13" t="e">
        <f>ORÇAMENTO!#REF!</f>
        <v>#REF!</v>
      </c>
      <c r="E1314" s="95"/>
      <c r="F1314" s="96" t="e">
        <f>ORÇAMENTO!#REF!</f>
        <v>#REF!</v>
      </c>
    </row>
    <row r="1315" spans="1:6" ht="15.75" x14ac:dyDescent="0.2">
      <c r="A1315" s="94" t="e">
        <f>IF(ORÇAMENTO!#REF!="","",ORÇAMENTO!#REF!)</f>
        <v>#REF!</v>
      </c>
      <c r="B1315" s="66" t="e">
        <f>ORÇAMENTO!#REF!</f>
        <v>#REF!</v>
      </c>
      <c r="C1315" s="14" t="e">
        <f>ORÇAMENTO!#REF!</f>
        <v>#REF!</v>
      </c>
      <c r="D1315" s="13" t="e">
        <f>ORÇAMENTO!#REF!</f>
        <v>#REF!</v>
      </c>
      <c r="E1315" s="95"/>
      <c r="F1315" s="96" t="e">
        <f>ORÇAMENTO!#REF!</f>
        <v>#REF!</v>
      </c>
    </row>
    <row r="1316" spans="1:6" ht="15.75" x14ac:dyDescent="0.2">
      <c r="A1316" s="94" t="e">
        <f>IF(ORÇAMENTO!#REF!="","",ORÇAMENTO!#REF!)</f>
        <v>#REF!</v>
      </c>
      <c r="B1316" s="66" t="e">
        <f>ORÇAMENTO!#REF!</f>
        <v>#REF!</v>
      </c>
      <c r="C1316" s="14" t="e">
        <f>ORÇAMENTO!#REF!</f>
        <v>#REF!</v>
      </c>
      <c r="D1316" s="13" t="e">
        <f>ORÇAMENTO!#REF!</f>
        <v>#REF!</v>
      </c>
      <c r="E1316" s="95"/>
      <c r="F1316" s="96" t="e">
        <f>ORÇAMENTO!#REF!</f>
        <v>#REF!</v>
      </c>
    </row>
    <row r="1317" spans="1:6" ht="15.75" x14ac:dyDescent="0.2">
      <c r="A1317" s="94" t="e">
        <f>IF(ORÇAMENTO!#REF!="","",ORÇAMENTO!#REF!)</f>
        <v>#REF!</v>
      </c>
      <c r="B1317" s="66" t="e">
        <f>ORÇAMENTO!#REF!</f>
        <v>#REF!</v>
      </c>
      <c r="C1317" s="14" t="e">
        <f>ORÇAMENTO!#REF!</f>
        <v>#REF!</v>
      </c>
      <c r="D1317" s="13" t="e">
        <f>ORÇAMENTO!#REF!</f>
        <v>#REF!</v>
      </c>
      <c r="E1317" s="95"/>
      <c r="F1317" s="96" t="e">
        <f>ORÇAMENTO!#REF!</f>
        <v>#REF!</v>
      </c>
    </row>
    <row r="1318" spans="1:6" ht="15.75" x14ac:dyDescent="0.2">
      <c r="A1318" s="94" t="e">
        <f>IF(ORÇAMENTO!#REF!="","",ORÇAMENTO!#REF!)</f>
        <v>#REF!</v>
      </c>
      <c r="B1318" s="66" t="e">
        <f>ORÇAMENTO!#REF!</f>
        <v>#REF!</v>
      </c>
      <c r="C1318" s="14" t="e">
        <f>ORÇAMENTO!#REF!</f>
        <v>#REF!</v>
      </c>
      <c r="D1318" s="13" t="e">
        <f>ORÇAMENTO!#REF!</f>
        <v>#REF!</v>
      </c>
      <c r="E1318" s="95"/>
      <c r="F1318" s="96" t="e">
        <f>ORÇAMENTO!#REF!</f>
        <v>#REF!</v>
      </c>
    </row>
    <row r="1319" spans="1:6" ht="15.75" x14ac:dyDescent="0.2">
      <c r="A1319" s="94" t="e">
        <f>IF(ORÇAMENTO!#REF!="","",ORÇAMENTO!#REF!)</f>
        <v>#REF!</v>
      </c>
      <c r="B1319" s="66" t="e">
        <f>ORÇAMENTO!#REF!</f>
        <v>#REF!</v>
      </c>
      <c r="C1319" s="14" t="e">
        <f>ORÇAMENTO!#REF!</f>
        <v>#REF!</v>
      </c>
      <c r="D1319" s="13" t="e">
        <f>ORÇAMENTO!#REF!</f>
        <v>#REF!</v>
      </c>
      <c r="E1319" s="95"/>
      <c r="F1319" s="96" t="e">
        <f>ORÇAMENTO!#REF!</f>
        <v>#REF!</v>
      </c>
    </row>
    <row r="1320" spans="1:6" ht="15.75" x14ac:dyDescent="0.2">
      <c r="A1320" s="94" t="e">
        <f>IF(ORÇAMENTO!#REF!="","",ORÇAMENTO!#REF!)</f>
        <v>#REF!</v>
      </c>
      <c r="B1320" s="66" t="e">
        <f>ORÇAMENTO!#REF!</f>
        <v>#REF!</v>
      </c>
      <c r="C1320" s="14" t="e">
        <f>ORÇAMENTO!#REF!</f>
        <v>#REF!</v>
      </c>
      <c r="D1320" s="13" t="e">
        <f>ORÇAMENTO!#REF!</f>
        <v>#REF!</v>
      </c>
      <c r="E1320" s="95"/>
      <c r="F1320" s="96" t="e">
        <f>ORÇAMENTO!#REF!</f>
        <v>#REF!</v>
      </c>
    </row>
    <row r="1321" spans="1:6" ht="15.75" x14ac:dyDescent="0.2">
      <c r="A1321" s="94" t="e">
        <f>IF(ORÇAMENTO!#REF!="","",ORÇAMENTO!#REF!)</f>
        <v>#REF!</v>
      </c>
      <c r="B1321" s="66" t="e">
        <f>ORÇAMENTO!#REF!</f>
        <v>#REF!</v>
      </c>
      <c r="C1321" s="14" t="e">
        <f>ORÇAMENTO!#REF!</f>
        <v>#REF!</v>
      </c>
      <c r="D1321" s="13" t="e">
        <f>ORÇAMENTO!#REF!</f>
        <v>#REF!</v>
      </c>
      <c r="E1321" s="95"/>
      <c r="F1321" s="96" t="e">
        <f>ORÇAMENTO!#REF!</f>
        <v>#REF!</v>
      </c>
    </row>
    <row r="1322" spans="1:6" ht="15.75" x14ac:dyDescent="0.2">
      <c r="A1322" s="94" t="e">
        <f>IF(ORÇAMENTO!#REF!="","",ORÇAMENTO!#REF!)</f>
        <v>#REF!</v>
      </c>
      <c r="B1322" s="66" t="e">
        <f>ORÇAMENTO!#REF!</f>
        <v>#REF!</v>
      </c>
      <c r="C1322" s="14" t="e">
        <f>ORÇAMENTO!#REF!</f>
        <v>#REF!</v>
      </c>
      <c r="D1322" s="13" t="e">
        <f>ORÇAMENTO!#REF!</f>
        <v>#REF!</v>
      </c>
      <c r="E1322" s="95"/>
      <c r="F1322" s="96" t="e">
        <f>ORÇAMENTO!#REF!</f>
        <v>#REF!</v>
      </c>
    </row>
    <row r="1323" spans="1:6" ht="15.75" x14ac:dyDescent="0.2">
      <c r="A1323" s="94" t="e">
        <f>IF(ORÇAMENTO!#REF!="","",ORÇAMENTO!#REF!)</f>
        <v>#REF!</v>
      </c>
      <c r="B1323" s="66" t="e">
        <f>ORÇAMENTO!#REF!</f>
        <v>#REF!</v>
      </c>
      <c r="C1323" s="14" t="e">
        <f>ORÇAMENTO!#REF!</f>
        <v>#REF!</v>
      </c>
      <c r="D1323" s="13" t="e">
        <f>ORÇAMENTO!#REF!</f>
        <v>#REF!</v>
      </c>
      <c r="E1323" s="95"/>
      <c r="F1323" s="96" t="e">
        <f>ORÇAMENTO!#REF!</f>
        <v>#REF!</v>
      </c>
    </row>
    <row r="1324" spans="1:6" ht="15.75" x14ac:dyDescent="0.2">
      <c r="A1324" s="94" t="e">
        <f>IF(ORÇAMENTO!#REF!="","",ORÇAMENTO!#REF!)</f>
        <v>#REF!</v>
      </c>
      <c r="B1324" s="66" t="e">
        <f>ORÇAMENTO!#REF!</f>
        <v>#REF!</v>
      </c>
      <c r="C1324" s="14" t="e">
        <f>ORÇAMENTO!#REF!</f>
        <v>#REF!</v>
      </c>
      <c r="D1324" s="13" t="e">
        <f>ORÇAMENTO!#REF!</f>
        <v>#REF!</v>
      </c>
      <c r="E1324" s="95"/>
      <c r="F1324" s="96" t="e">
        <f>ORÇAMENTO!#REF!</f>
        <v>#REF!</v>
      </c>
    </row>
    <row r="1325" spans="1:6" ht="15.75" x14ac:dyDescent="0.2">
      <c r="A1325" s="94" t="e">
        <f>IF(ORÇAMENTO!#REF!="","",ORÇAMENTO!#REF!)</f>
        <v>#REF!</v>
      </c>
      <c r="B1325" s="66" t="e">
        <f>ORÇAMENTO!#REF!</f>
        <v>#REF!</v>
      </c>
      <c r="C1325" s="14" t="e">
        <f>ORÇAMENTO!#REF!</f>
        <v>#REF!</v>
      </c>
      <c r="D1325" s="13" t="e">
        <f>ORÇAMENTO!#REF!</f>
        <v>#REF!</v>
      </c>
      <c r="E1325" s="95"/>
      <c r="F1325" s="96" t="e">
        <f>ORÇAMENTO!#REF!</f>
        <v>#REF!</v>
      </c>
    </row>
    <row r="1326" spans="1:6" ht="15.75" x14ac:dyDescent="0.2">
      <c r="A1326" s="94" t="e">
        <f>IF(ORÇAMENTO!#REF!="","",ORÇAMENTO!#REF!)</f>
        <v>#REF!</v>
      </c>
      <c r="B1326" s="66" t="e">
        <f>ORÇAMENTO!#REF!</f>
        <v>#REF!</v>
      </c>
      <c r="C1326" s="14" t="e">
        <f>ORÇAMENTO!#REF!</f>
        <v>#REF!</v>
      </c>
      <c r="D1326" s="13" t="e">
        <f>ORÇAMENTO!#REF!</f>
        <v>#REF!</v>
      </c>
      <c r="E1326" s="95"/>
      <c r="F1326" s="96" t="e">
        <f>ORÇAMENTO!#REF!</f>
        <v>#REF!</v>
      </c>
    </row>
    <row r="1327" spans="1:6" ht="15.75" x14ac:dyDescent="0.2">
      <c r="A1327" s="94" t="e">
        <f>IF(ORÇAMENTO!#REF!="","",ORÇAMENTO!#REF!)</f>
        <v>#REF!</v>
      </c>
      <c r="B1327" s="66" t="e">
        <f>ORÇAMENTO!#REF!</f>
        <v>#REF!</v>
      </c>
      <c r="C1327" s="14" t="e">
        <f>ORÇAMENTO!#REF!</f>
        <v>#REF!</v>
      </c>
      <c r="D1327" s="13" t="e">
        <f>ORÇAMENTO!#REF!</f>
        <v>#REF!</v>
      </c>
      <c r="E1327" s="95"/>
      <c r="F1327" s="96" t="e">
        <f>ORÇAMENTO!#REF!</f>
        <v>#REF!</v>
      </c>
    </row>
    <row r="1328" spans="1:6" ht="15.75" x14ac:dyDescent="0.2">
      <c r="A1328" s="94" t="e">
        <f>IF(ORÇAMENTO!#REF!="","",ORÇAMENTO!#REF!)</f>
        <v>#REF!</v>
      </c>
      <c r="B1328" s="66" t="e">
        <f>ORÇAMENTO!#REF!</f>
        <v>#REF!</v>
      </c>
      <c r="C1328" s="14" t="e">
        <f>ORÇAMENTO!#REF!</f>
        <v>#REF!</v>
      </c>
      <c r="D1328" s="13" t="e">
        <f>ORÇAMENTO!#REF!</f>
        <v>#REF!</v>
      </c>
      <c r="E1328" s="95"/>
      <c r="F1328" s="96" t="e">
        <f>ORÇAMENTO!#REF!</f>
        <v>#REF!</v>
      </c>
    </row>
    <row r="1329" spans="1:6" ht="15.75" x14ac:dyDescent="0.2">
      <c r="A1329" s="94" t="e">
        <f>IF(ORÇAMENTO!#REF!="","",ORÇAMENTO!#REF!)</f>
        <v>#REF!</v>
      </c>
      <c r="B1329" s="66" t="e">
        <f>ORÇAMENTO!#REF!</f>
        <v>#REF!</v>
      </c>
      <c r="C1329" s="14" t="e">
        <f>ORÇAMENTO!#REF!</f>
        <v>#REF!</v>
      </c>
      <c r="D1329" s="13" t="e">
        <f>ORÇAMENTO!#REF!</f>
        <v>#REF!</v>
      </c>
      <c r="E1329" s="95"/>
      <c r="F1329" s="96" t="e">
        <f>ORÇAMENTO!#REF!</f>
        <v>#REF!</v>
      </c>
    </row>
    <row r="1330" spans="1:6" ht="15.75" x14ac:dyDescent="0.2">
      <c r="A1330" s="94" t="e">
        <f>IF(ORÇAMENTO!#REF!="","",ORÇAMENTO!#REF!)</f>
        <v>#REF!</v>
      </c>
      <c r="B1330" s="66" t="e">
        <f>ORÇAMENTO!#REF!</f>
        <v>#REF!</v>
      </c>
      <c r="C1330" s="14" t="e">
        <f>ORÇAMENTO!#REF!</f>
        <v>#REF!</v>
      </c>
      <c r="D1330" s="13" t="e">
        <f>ORÇAMENTO!#REF!</f>
        <v>#REF!</v>
      </c>
      <c r="E1330" s="95"/>
      <c r="F1330" s="96" t="e">
        <f>ORÇAMENTO!#REF!</f>
        <v>#REF!</v>
      </c>
    </row>
    <row r="1331" spans="1:6" ht="15.75" x14ac:dyDescent="0.2">
      <c r="A1331" s="94" t="e">
        <f>IF(ORÇAMENTO!#REF!="","",ORÇAMENTO!#REF!)</f>
        <v>#REF!</v>
      </c>
      <c r="B1331" s="66" t="e">
        <f>ORÇAMENTO!#REF!</f>
        <v>#REF!</v>
      </c>
      <c r="C1331" s="14" t="e">
        <f>ORÇAMENTO!#REF!</f>
        <v>#REF!</v>
      </c>
      <c r="D1331" s="13" t="e">
        <f>ORÇAMENTO!#REF!</f>
        <v>#REF!</v>
      </c>
      <c r="E1331" s="95"/>
      <c r="F1331" s="96" t="e">
        <f>ORÇAMENTO!#REF!</f>
        <v>#REF!</v>
      </c>
    </row>
    <row r="1332" spans="1:6" ht="15.75" x14ac:dyDescent="0.2">
      <c r="A1332" s="94" t="e">
        <f>IF(ORÇAMENTO!#REF!="","",ORÇAMENTO!#REF!)</f>
        <v>#REF!</v>
      </c>
      <c r="B1332" s="66" t="e">
        <f>ORÇAMENTO!#REF!</f>
        <v>#REF!</v>
      </c>
      <c r="C1332" s="14" t="e">
        <f>ORÇAMENTO!#REF!</f>
        <v>#REF!</v>
      </c>
      <c r="D1332" s="13" t="e">
        <f>ORÇAMENTO!#REF!</f>
        <v>#REF!</v>
      </c>
      <c r="E1332" s="95"/>
      <c r="F1332" s="96" t="e">
        <f>ORÇAMENTO!#REF!</f>
        <v>#REF!</v>
      </c>
    </row>
    <row r="1333" spans="1:6" ht="15.75" x14ac:dyDescent="0.2">
      <c r="A1333" s="94" t="e">
        <f>IF(ORÇAMENTO!#REF!="","",ORÇAMENTO!#REF!)</f>
        <v>#REF!</v>
      </c>
      <c r="B1333" s="66" t="e">
        <f>ORÇAMENTO!#REF!</f>
        <v>#REF!</v>
      </c>
      <c r="C1333" s="14" t="e">
        <f>ORÇAMENTO!#REF!</f>
        <v>#REF!</v>
      </c>
      <c r="D1333" s="13" t="e">
        <f>ORÇAMENTO!#REF!</f>
        <v>#REF!</v>
      </c>
      <c r="E1333" s="95"/>
      <c r="F1333" s="96" t="e">
        <f>ORÇAMENTO!#REF!</f>
        <v>#REF!</v>
      </c>
    </row>
    <row r="1334" spans="1:6" ht="15.75" x14ac:dyDescent="0.2">
      <c r="A1334" s="94" t="e">
        <f>IF(ORÇAMENTO!#REF!="","",ORÇAMENTO!#REF!)</f>
        <v>#REF!</v>
      </c>
      <c r="B1334" s="66" t="e">
        <f>ORÇAMENTO!#REF!</f>
        <v>#REF!</v>
      </c>
      <c r="C1334" s="14" t="e">
        <f>ORÇAMENTO!#REF!</f>
        <v>#REF!</v>
      </c>
      <c r="D1334" s="13" t="e">
        <f>ORÇAMENTO!#REF!</f>
        <v>#REF!</v>
      </c>
      <c r="E1334" s="95"/>
      <c r="F1334" s="96" t="e">
        <f>ORÇAMENTO!#REF!</f>
        <v>#REF!</v>
      </c>
    </row>
    <row r="1335" spans="1:6" ht="15.75" x14ac:dyDescent="0.2">
      <c r="A1335" s="94" t="e">
        <f>IF(ORÇAMENTO!#REF!="","",ORÇAMENTO!#REF!)</f>
        <v>#REF!</v>
      </c>
      <c r="B1335" s="66" t="e">
        <f>ORÇAMENTO!#REF!</f>
        <v>#REF!</v>
      </c>
      <c r="C1335" s="14" t="e">
        <f>ORÇAMENTO!#REF!</f>
        <v>#REF!</v>
      </c>
      <c r="D1335" s="13" t="e">
        <f>ORÇAMENTO!#REF!</f>
        <v>#REF!</v>
      </c>
      <c r="E1335" s="95"/>
      <c r="F1335" s="96" t="e">
        <f>ORÇAMENTO!#REF!</f>
        <v>#REF!</v>
      </c>
    </row>
    <row r="1336" spans="1:6" ht="15.75" x14ac:dyDescent="0.2">
      <c r="A1336" s="94" t="e">
        <f>IF(ORÇAMENTO!#REF!="","",ORÇAMENTO!#REF!)</f>
        <v>#REF!</v>
      </c>
      <c r="B1336" s="66" t="e">
        <f>ORÇAMENTO!#REF!</f>
        <v>#REF!</v>
      </c>
      <c r="C1336" s="14" t="e">
        <f>ORÇAMENTO!#REF!</f>
        <v>#REF!</v>
      </c>
      <c r="D1336" s="13" t="e">
        <f>ORÇAMENTO!#REF!</f>
        <v>#REF!</v>
      </c>
      <c r="E1336" s="95"/>
      <c r="F1336" s="96" t="e">
        <f>ORÇAMENTO!#REF!</f>
        <v>#REF!</v>
      </c>
    </row>
    <row r="1337" spans="1:6" ht="15.75" x14ac:dyDescent="0.2">
      <c r="A1337" s="94" t="e">
        <f>IF(ORÇAMENTO!#REF!="","",ORÇAMENTO!#REF!)</f>
        <v>#REF!</v>
      </c>
      <c r="B1337" s="66" t="e">
        <f>ORÇAMENTO!#REF!</f>
        <v>#REF!</v>
      </c>
      <c r="C1337" s="14" t="e">
        <f>ORÇAMENTO!#REF!</f>
        <v>#REF!</v>
      </c>
      <c r="D1337" s="13" t="e">
        <f>ORÇAMENTO!#REF!</f>
        <v>#REF!</v>
      </c>
      <c r="E1337" s="95"/>
      <c r="F1337" s="96" t="e">
        <f>ORÇAMENTO!#REF!</f>
        <v>#REF!</v>
      </c>
    </row>
    <row r="1338" spans="1:6" ht="15.75" x14ac:dyDescent="0.2">
      <c r="A1338" s="94" t="e">
        <f>IF(ORÇAMENTO!#REF!="","",ORÇAMENTO!#REF!)</f>
        <v>#REF!</v>
      </c>
      <c r="B1338" s="66" t="e">
        <f>ORÇAMENTO!#REF!</f>
        <v>#REF!</v>
      </c>
      <c r="C1338" s="14" t="e">
        <f>ORÇAMENTO!#REF!</f>
        <v>#REF!</v>
      </c>
      <c r="D1338" s="13" t="e">
        <f>ORÇAMENTO!#REF!</f>
        <v>#REF!</v>
      </c>
      <c r="E1338" s="95"/>
      <c r="F1338" s="96" t="e">
        <f>ORÇAMENTO!#REF!</f>
        <v>#REF!</v>
      </c>
    </row>
    <row r="1339" spans="1:6" ht="15.75" x14ac:dyDescent="0.2">
      <c r="A1339" s="94" t="e">
        <f>IF(ORÇAMENTO!#REF!="","",ORÇAMENTO!#REF!)</f>
        <v>#REF!</v>
      </c>
      <c r="B1339" s="66" t="e">
        <f>ORÇAMENTO!#REF!</f>
        <v>#REF!</v>
      </c>
      <c r="C1339" s="14" t="e">
        <f>ORÇAMENTO!#REF!</f>
        <v>#REF!</v>
      </c>
      <c r="D1339" s="13" t="e">
        <f>ORÇAMENTO!#REF!</f>
        <v>#REF!</v>
      </c>
      <c r="E1339" s="95"/>
      <c r="F1339" s="96" t="e">
        <f>ORÇAMENTO!#REF!</f>
        <v>#REF!</v>
      </c>
    </row>
    <row r="1340" spans="1:6" ht="15.75" x14ac:dyDescent="0.2">
      <c r="A1340" s="94" t="e">
        <f>IF(ORÇAMENTO!#REF!="","",ORÇAMENTO!#REF!)</f>
        <v>#REF!</v>
      </c>
      <c r="B1340" s="66" t="e">
        <f>ORÇAMENTO!#REF!</f>
        <v>#REF!</v>
      </c>
      <c r="C1340" s="14" t="e">
        <f>ORÇAMENTO!#REF!</f>
        <v>#REF!</v>
      </c>
      <c r="D1340" s="13" t="e">
        <f>ORÇAMENTO!#REF!</f>
        <v>#REF!</v>
      </c>
      <c r="E1340" s="95"/>
      <c r="F1340" s="96" t="e">
        <f>ORÇAMENTO!#REF!</f>
        <v>#REF!</v>
      </c>
    </row>
    <row r="1341" spans="1:6" ht="15.75" x14ac:dyDescent="0.2">
      <c r="A1341" s="94" t="e">
        <f>IF(ORÇAMENTO!#REF!="","",ORÇAMENTO!#REF!)</f>
        <v>#REF!</v>
      </c>
      <c r="B1341" s="66" t="e">
        <f>ORÇAMENTO!#REF!</f>
        <v>#REF!</v>
      </c>
      <c r="C1341" s="14" t="e">
        <f>ORÇAMENTO!#REF!</f>
        <v>#REF!</v>
      </c>
      <c r="D1341" s="13" t="e">
        <f>ORÇAMENTO!#REF!</f>
        <v>#REF!</v>
      </c>
      <c r="E1341" s="95"/>
      <c r="F1341" s="96" t="e">
        <f>ORÇAMENTO!#REF!</f>
        <v>#REF!</v>
      </c>
    </row>
    <row r="1342" spans="1:6" ht="15.75" x14ac:dyDescent="0.2">
      <c r="A1342" s="94" t="e">
        <f>IF(ORÇAMENTO!#REF!="","",ORÇAMENTO!#REF!)</f>
        <v>#REF!</v>
      </c>
      <c r="B1342" s="66" t="e">
        <f>ORÇAMENTO!#REF!</f>
        <v>#REF!</v>
      </c>
      <c r="C1342" s="14" t="e">
        <f>ORÇAMENTO!#REF!</f>
        <v>#REF!</v>
      </c>
      <c r="D1342" s="13" t="e">
        <f>ORÇAMENTO!#REF!</f>
        <v>#REF!</v>
      </c>
      <c r="E1342" s="95"/>
      <c r="F1342" s="96" t="e">
        <f>ORÇAMENTO!#REF!</f>
        <v>#REF!</v>
      </c>
    </row>
    <row r="1343" spans="1:6" ht="15.75" x14ac:dyDescent="0.2">
      <c r="A1343" s="94" t="e">
        <f>IF(ORÇAMENTO!#REF!="","",ORÇAMENTO!#REF!)</f>
        <v>#REF!</v>
      </c>
      <c r="B1343" s="66" t="e">
        <f>ORÇAMENTO!#REF!</f>
        <v>#REF!</v>
      </c>
      <c r="C1343" s="14" t="e">
        <f>ORÇAMENTO!#REF!</f>
        <v>#REF!</v>
      </c>
      <c r="D1343" s="13" t="e">
        <f>ORÇAMENTO!#REF!</f>
        <v>#REF!</v>
      </c>
      <c r="E1343" s="95"/>
      <c r="F1343" s="96" t="e">
        <f>ORÇAMENTO!#REF!</f>
        <v>#REF!</v>
      </c>
    </row>
    <row r="1344" spans="1:6" ht="15.75" x14ac:dyDescent="0.2">
      <c r="A1344" s="94" t="e">
        <f>IF(ORÇAMENTO!#REF!="","",ORÇAMENTO!#REF!)</f>
        <v>#REF!</v>
      </c>
      <c r="B1344" s="66" t="e">
        <f>ORÇAMENTO!#REF!</f>
        <v>#REF!</v>
      </c>
      <c r="C1344" s="14" t="e">
        <f>ORÇAMENTO!#REF!</f>
        <v>#REF!</v>
      </c>
      <c r="D1344" s="13" t="e">
        <f>ORÇAMENTO!#REF!</f>
        <v>#REF!</v>
      </c>
      <c r="E1344" s="95"/>
      <c r="F1344" s="96" t="e">
        <f>ORÇAMENTO!#REF!</f>
        <v>#REF!</v>
      </c>
    </row>
    <row r="1345" spans="1:6" ht="15.75" x14ac:dyDescent="0.2">
      <c r="A1345" s="94" t="e">
        <f>IF(ORÇAMENTO!#REF!="","",ORÇAMENTO!#REF!)</f>
        <v>#REF!</v>
      </c>
      <c r="B1345" s="66" t="e">
        <f>ORÇAMENTO!#REF!</f>
        <v>#REF!</v>
      </c>
      <c r="C1345" s="14" t="e">
        <f>ORÇAMENTO!#REF!</f>
        <v>#REF!</v>
      </c>
      <c r="D1345" s="13" t="e">
        <f>ORÇAMENTO!#REF!</f>
        <v>#REF!</v>
      </c>
      <c r="E1345" s="95"/>
      <c r="F1345" s="96" t="e">
        <f>ORÇAMENTO!#REF!</f>
        <v>#REF!</v>
      </c>
    </row>
    <row r="1346" spans="1:6" ht="15.75" x14ac:dyDescent="0.2">
      <c r="A1346" s="94" t="e">
        <f>IF(ORÇAMENTO!#REF!="","",ORÇAMENTO!#REF!)</f>
        <v>#REF!</v>
      </c>
      <c r="B1346" s="66" t="e">
        <f>ORÇAMENTO!#REF!</f>
        <v>#REF!</v>
      </c>
      <c r="C1346" s="14" t="e">
        <f>ORÇAMENTO!#REF!</f>
        <v>#REF!</v>
      </c>
      <c r="D1346" s="13" t="e">
        <f>ORÇAMENTO!#REF!</f>
        <v>#REF!</v>
      </c>
      <c r="E1346" s="95"/>
      <c r="F1346" s="96" t="e">
        <f>ORÇAMENTO!#REF!</f>
        <v>#REF!</v>
      </c>
    </row>
    <row r="1347" spans="1:6" ht="15.75" x14ac:dyDescent="0.2">
      <c r="A1347" s="94" t="e">
        <f>IF(ORÇAMENTO!#REF!="","",ORÇAMENTO!#REF!)</f>
        <v>#REF!</v>
      </c>
      <c r="B1347" s="66" t="e">
        <f>ORÇAMENTO!#REF!</f>
        <v>#REF!</v>
      </c>
      <c r="C1347" s="14" t="e">
        <f>ORÇAMENTO!#REF!</f>
        <v>#REF!</v>
      </c>
      <c r="D1347" s="13" t="e">
        <f>ORÇAMENTO!#REF!</f>
        <v>#REF!</v>
      </c>
      <c r="E1347" s="95"/>
      <c r="F1347" s="96" t="e">
        <f>ORÇAMENTO!#REF!</f>
        <v>#REF!</v>
      </c>
    </row>
    <row r="1348" spans="1:6" ht="15.75" x14ac:dyDescent="0.2">
      <c r="A1348" s="94" t="e">
        <f>IF(ORÇAMENTO!#REF!="","",ORÇAMENTO!#REF!)</f>
        <v>#REF!</v>
      </c>
      <c r="B1348" s="66" t="e">
        <f>ORÇAMENTO!#REF!</f>
        <v>#REF!</v>
      </c>
      <c r="C1348" s="14" t="e">
        <f>ORÇAMENTO!#REF!</f>
        <v>#REF!</v>
      </c>
      <c r="D1348" s="13" t="e">
        <f>ORÇAMENTO!#REF!</f>
        <v>#REF!</v>
      </c>
      <c r="E1348" s="95"/>
      <c r="F1348" s="96" t="e">
        <f>ORÇAMENTO!#REF!</f>
        <v>#REF!</v>
      </c>
    </row>
    <row r="1349" spans="1:6" ht="15.75" x14ac:dyDescent="0.2">
      <c r="A1349" s="94" t="e">
        <f>IF(ORÇAMENTO!#REF!="","",ORÇAMENTO!#REF!)</f>
        <v>#REF!</v>
      </c>
      <c r="B1349" s="66" t="e">
        <f>ORÇAMENTO!#REF!</f>
        <v>#REF!</v>
      </c>
      <c r="C1349" s="14" t="e">
        <f>ORÇAMENTO!#REF!</f>
        <v>#REF!</v>
      </c>
      <c r="D1349" s="13" t="e">
        <f>ORÇAMENTO!#REF!</f>
        <v>#REF!</v>
      </c>
      <c r="E1349" s="95"/>
      <c r="F1349" s="96" t="e">
        <f>ORÇAMENTO!#REF!</f>
        <v>#REF!</v>
      </c>
    </row>
    <row r="1350" spans="1:6" ht="15.75" x14ac:dyDescent="0.2">
      <c r="A1350" s="94" t="e">
        <f>IF(ORÇAMENTO!#REF!="","",ORÇAMENTO!#REF!)</f>
        <v>#REF!</v>
      </c>
      <c r="B1350" s="66" t="e">
        <f>ORÇAMENTO!#REF!</f>
        <v>#REF!</v>
      </c>
      <c r="C1350" s="14" t="e">
        <f>ORÇAMENTO!#REF!</f>
        <v>#REF!</v>
      </c>
      <c r="D1350" s="13" t="e">
        <f>ORÇAMENTO!#REF!</f>
        <v>#REF!</v>
      </c>
      <c r="E1350" s="95"/>
      <c r="F1350" s="96" t="e">
        <f>ORÇAMENTO!#REF!</f>
        <v>#REF!</v>
      </c>
    </row>
    <row r="1351" spans="1:6" ht="15.75" x14ac:dyDescent="0.2">
      <c r="A1351" s="94" t="e">
        <f>IF(ORÇAMENTO!#REF!="","",ORÇAMENTO!#REF!)</f>
        <v>#REF!</v>
      </c>
      <c r="B1351" s="66" t="e">
        <f>ORÇAMENTO!#REF!</f>
        <v>#REF!</v>
      </c>
      <c r="C1351" s="14" t="e">
        <f>ORÇAMENTO!#REF!</f>
        <v>#REF!</v>
      </c>
      <c r="D1351" s="13" t="e">
        <f>ORÇAMENTO!#REF!</f>
        <v>#REF!</v>
      </c>
      <c r="E1351" s="95"/>
      <c r="F1351" s="96" t="e">
        <f>ORÇAMENTO!#REF!</f>
        <v>#REF!</v>
      </c>
    </row>
    <row r="1352" spans="1:6" ht="15.75" x14ac:dyDescent="0.2">
      <c r="A1352" s="94" t="e">
        <f>IF(ORÇAMENTO!#REF!="","",ORÇAMENTO!#REF!)</f>
        <v>#REF!</v>
      </c>
      <c r="B1352" s="66" t="e">
        <f>ORÇAMENTO!#REF!</f>
        <v>#REF!</v>
      </c>
      <c r="C1352" s="14" t="e">
        <f>ORÇAMENTO!#REF!</f>
        <v>#REF!</v>
      </c>
      <c r="D1352" s="13" t="e">
        <f>ORÇAMENTO!#REF!</f>
        <v>#REF!</v>
      </c>
      <c r="E1352" s="95"/>
      <c r="F1352" s="96" t="e">
        <f>ORÇAMENTO!#REF!</f>
        <v>#REF!</v>
      </c>
    </row>
    <row r="1353" spans="1:6" ht="15.75" x14ac:dyDescent="0.2">
      <c r="A1353" s="94" t="e">
        <f>IF(ORÇAMENTO!#REF!="","",ORÇAMENTO!#REF!)</f>
        <v>#REF!</v>
      </c>
      <c r="B1353" s="66" t="e">
        <f>ORÇAMENTO!#REF!</f>
        <v>#REF!</v>
      </c>
      <c r="C1353" s="14" t="e">
        <f>ORÇAMENTO!#REF!</f>
        <v>#REF!</v>
      </c>
      <c r="D1353" s="13" t="e">
        <f>ORÇAMENTO!#REF!</f>
        <v>#REF!</v>
      </c>
      <c r="E1353" s="95"/>
      <c r="F1353" s="96" t="e">
        <f>ORÇAMENTO!#REF!</f>
        <v>#REF!</v>
      </c>
    </row>
    <row r="1354" spans="1:6" ht="15.75" x14ac:dyDescent="0.2">
      <c r="A1354" s="94" t="e">
        <f>IF(ORÇAMENTO!#REF!="","",ORÇAMENTO!#REF!)</f>
        <v>#REF!</v>
      </c>
      <c r="B1354" s="66" t="e">
        <f>ORÇAMENTO!#REF!</f>
        <v>#REF!</v>
      </c>
      <c r="C1354" s="14" t="e">
        <f>ORÇAMENTO!#REF!</f>
        <v>#REF!</v>
      </c>
      <c r="D1354" s="13" t="e">
        <f>ORÇAMENTO!#REF!</f>
        <v>#REF!</v>
      </c>
      <c r="E1354" s="95"/>
      <c r="F1354" s="96" t="e">
        <f>ORÇAMENTO!#REF!</f>
        <v>#REF!</v>
      </c>
    </row>
    <row r="1355" spans="1:6" ht="15.75" x14ac:dyDescent="0.2">
      <c r="A1355" s="94" t="e">
        <f>IF(ORÇAMENTO!#REF!="","",ORÇAMENTO!#REF!)</f>
        <v>#REF!</v>
      </c>
      <c r="B1355" s="66" t="e">
        <f>ORÇAMENTO!#REF!</f>
        <v>#REF!</v>
      </c>
      <c r="C1355" s="14" t="e">
        <f>ORÇAMENTO!#REF!</f>
        <v>#REF!</v>
      </c>
      <c r="D1355" s="13" t="e">
        <f>ORÇAMENTO!#REF!</f>
        <v>#REF!</v>
      </c>
      <c r="E1355" s="95"/>
      <c r="F1355" s="96" t="e">
        <f>ORÇAMENTO!#REF!</f>
        <v>#REF!</v>
      </c>
    </row>
    <row r="1356" spans="1:6" ht="47.25" x14ac:dyDescent="0.2">
      <c r="A1356" s="94" t="str">
        <f>IF(ORÇAMENTO!A204="","",ORÇAMENTO!A204)</f>
        <v>13.20</v>
      </c>
      <c r="B1356" s="66" t="str">
        <f>ORÇAMENTO!B204</f>
        <v>ED-49297</v>
      </c>
      <c r="C1356" s="14" t="str">
        <f>ORÇAMENTO!C204</f>
        <v>DUTO CORRUGADO EM PEAD (POLIETILENO DE ALTA DENSIDADE), PARA PROTEÇÃO DE CABOS SUBTERRÂNEOS DN 75 MM (3")</v>
      </c>
      <c r="D1356" s="13" t="str">
        <f>ORÇAMENTO!D204</f>
        <v>M</v>
      </c>
      <c r="E1356" s="95"/>
      <c r="F1356" s="96">
        <f>ORÇAMENTO!E204</f>
        <v>29.8</v>
      </c>
    </row>
    <row r="1357" spans="1:6" ht="31.5" x14ac:dyDescent="0.2">
      <c r="A1357" s="94" t="str">
        <f>IF(ORÇAMENTO!A205="","",ORÇAMENTO!A205)</f>
        <v>13.21</v>
      </c>
      <c r="B1357" s="66" t="str">
        <f>ORÇAMENTO!B205</f>
        <v>ED-49334</v>
      </c>
      <c r="C1357" s="14" t="str">
        <f>ORÇAMENTO!C205</f>
        <v>ENVELOPE DE CONCRETO PARA PROTEÇÃO DE TUBOS DE PVC ENTERRADO - CONCRETO TIPO A FCK = 13,5 MPA</v>
      </c>
      <c r="D1357" s="13" t="str">
        <f>ORÇAMENTO!D205</f>
        <v>M3</v>
      </c>
      <c r="E1357" s="95"/>
      <c r="F1357" s="96">
        <f>ORÇAMENTO!E205</f>
        <v>1.1920000000000002</v>
      </c>
    </row>
    <row r="1358" spans="1:6" ht="15.75" x14ac:dyDescent="0.2">
      <c r="A1358" s="94" t="e">
        <f>IF(ORÇAMENTO!#REF!="","",ORÇAMENTO!#REF!)</f>
        <v>#REF!</v>
      </c>
      <c r="B1358" s="66" t="e">
        <f>ORÇAMENTO!#REF!</f>
        <v>#REF!</v>
      </c>
      <c r="C1358" s="14" t="e">
        <f>ORÇAMENTO!#REF!</f>
        <v>#REF!</v>
      </c>
      <c r="D1358" s="13" t="e">
        <f>ORÇAMENTO!#REF!</f>
        <v>#REF!</v>
      </c>
      <c r="E1358" s="95"/>
      <c r="F1358" s="96" t="e">
        <f>ORÇAMENTO!#REF!</f>
        <v>#REF!</v>
      </c>
    </row>
    <row r="1359" spans="1:6" ht="15.75" x14ac:dyDescent="0.2">
      <c r="A1359" s="94" t="e">
        <f>IF(ORÇAMENTO!#REF!="","",ORÇAMENTO!#REF!)</f>
        <v>#REF!</v>
      </c>
      <c r="B1359" s="66" t="e">
        <f>ORÇAMENTO!#REF!</f>
        <v>#REF!</v>
      </c>
      <c r="C1359" s="14" t="e">
        <f>ORÇAMENTO!#REF!</f>
        <v>#REF!</v>
      </c>
      <c r="D1359" s="13" t="e">
        <f>ORÇAMENTO!#REF!</f>
        <v>#REF!</v>
      </c>
      <c r="E1359" s="95"/>
      <c r="F1359" s="96" t="e">
        <f>ORÇAMENTO!#REF!</f>
        <v>#REF!</v>
      </c>
    </row>
    <row r="1360" spans="1:6" ht="15.75" x14ac:dyDescent="0.2">
      <c r="A1360" s="94" t="e">
        <f>IF(ORÇAMENTO!#REF!="","",ORÇAMENTO!#REF!)</f>
        <v>#REF!</v>
      </c>
      <c r="B1360" s="66" t="e">
        <f>ORÇAMENTO!#REF!</f>
        <v>#REF!</v>
      </c>
      <c r="C1360" s="14" t="e">
        <f>ORÇAMENTO!#REF!</f>
        <v>#REF!</v>
      </c>
      <c r="D1360" s="13" t="e">
        <f>ORÇAMENTO!#REF!</f>
        <v>#REF!</v>
      </c>
      <c r="E1360" s="95"/>
      <c r="F1360" s="96" t="e">
        <f>ORÇAMENTO!#REF!</f>
        <v>#REF!</v>
      </c>
    </row>
    <row r="1361" spans="1:6" ht="15.75" x14ac:dyDescent="0.2">
      <c r="A1361" s="94" t="e">
        <f>IF(ORÇAMENTO!#REF!="","",ORÇAMENTO!#REF!)</f>
        <v>#REF!</v>
      </c>
      <c r="B1361" s="66" t="e">
        <f>ORÇAMENTO!#REF!</f>
        <v>#REF!</v>
      </c>
      <c r="C1361" s="14" t="e">
        <f>ORÇAMENTO!#REF!</f>
        <v>#REF!</v>
      </c>
      <c r="D1361" s="13" t="e">
        <f>ORÇAMENTO!#REF!</f>
        <v>#REF!</v>
      </c>
      <c r="E1361" s="95"/>
      <c r="F1361" s="96" t="e">
        <f>ORÇAMENTO!#REF!</f>
        <v>#REF!</v>
      </c>
    </row>
    <row r="1362" spans="1:6" ht="15.75" x14ac:dyDescent="0.2">
      <c r="A1362" s="94" t="e">
        <f>IF(ORÇAMENTO!#REF!="","",ORÇAMENTO!#REF!)</f>
        <v>#REF!</v>
      </c>
      <c r="B1362" s="66" t="e">
        <f>ORÇAMENTO!#REF!</f>
        <v>#REF!</v>
      </c>
      <c r="C1362" s="14" t="e">
        <f>ORÇAMENTO!#REF!</f>
        <v>#REF!</v>
      </c>
      <c r="D1362" s="13" t="e">
        <f>ORÇAMENTO!#REF!</f>
        <v>#REF!</v>
      </c>
      <c r="E1362" s="95"/>
      <c r="F1362" s="96" t="e">
        <f>ORÇAMENTO!#REF!</f>
        <v>#REF!</v>
      </c>
    </row>
    <row r="1363" spans="1:6" ht="15.75" x14ac:dyDescent="0.2">
      <c r="A1363" s="94" t="e">
        <f>IF(ORÇAMENTO!#REF!="","",ORÇAMENTO!#REF!)</f>
        <v>#REF!</v>
      </c>
      <c r="B1363" s="66" t="e">
        <f>ORÇAMENTO!#REF!</f>
        <v>#REF!</v>
      </c>
      <c r="C1363" s="14" t="e">
        <f>ORÇAMENTO!#REF!</f>
        <v>#REF!</v>
      </c>
      <c r="D1363" s="13" t="e">
        <f>ORÇAMENTO!#REF!</f>
        <v>#REF!</v>
      </c>
      <c r="E1363" s="95"/>
      <c r="F1363" s="96" t="e">
        <f>ORÇAMENTO!#REF!</f>
        <v>#REF!</v>
      </c>
    </row>
    <row r="1364" spans="1:6" ht="15.75" x14ac:dyDescent="0.2">
      <c r="A1364" s="94" t="e">
        <f>IF(ORÇAMENTO!#REF!="","",ORÇAMENTO!#REF!)</f>
        <v>#REF!</v>
      </c>
      <c r="B1364" s="66" t="e">
        <f>ORÇAMENTO!#REF!</f>
        <v>#REF!</v>
      </c>
      <c r="C1364" s="14" t="e">
        <f>ORÇAMENTO!#REF!</f>
        <v>#REF!</v>
      </c>
      <c r="D1364" s="13" t="e">
        <f>ORÇAMENTO!#REF!</f>
        <v>#REF!</v>
      </c>
      <c r="E1364" s="95"/>
      <c r="F1364" s="96" t="e">
        <f>ORÇAMENTO!#REF!</f>
        <v>#REF!</v>
      </c>
    </row>
    <row r="1365" spans="1:6" ht="15.75" x14ac:dyDescent="0.2">
      <c r="A1365" s="94" t="e">
        <f>IF(ORÇAMENTO!#REF!="","",ORÇAMENTO!#REF!)</f>
        <v>#REF!</v>
      </c>
      <c r="B1365" s="66" t="e">
        <f>ORÇAMENTO!#REF!</f>
        <v>#REF!</v>
      </c>
      <c r="C1365" s="14" t="e">
        <f>ORÇAMENTO!#REF!</f>
        <v>#REF!</v>
      </c>
      <c r="D1365" s="13" t="e">
        <f>ORÇAMENTO!#REF!</f>
        <v>#REF!</v>
      </c>
      <c r="E1365" s="95"/>
      <c r="F1365" s="96" t="e">
        <f>ORÇAMENTO!#REF!</f>
        <v>#REF!</v>
      </c>
    </row>
    <row r="1366" spans="1:6" ht="15.75" x14ac:dyDescent="0.2">
      <c r="A1366" s="94" t="e">
        <f>IF(ORÇAMENTO!#REF!="","",ORÇAMENTO!#REF!)</f>
        <v>#REF!</v>
      </c>
      <c r="B1366" s="66" t="e">
        <f>ORÇAMENTO!#REF!</f>
        <v>#REF!</v>
      </c>
      <c r="C1366" s="14" t="e">
        <f>ORÇAMENTO!#REF!</f>
        <v>#REF!</v>
      </c>
      <c r="D1366" s="13" t="e">
        <f>ORÇAMENTO!#REF!</f>
        <v>#REF!</v>
      </c>
      <c r="E1366" s="95"/>
      <c r="F1366" s="96" t="e">
        <f>ORÇAMENTO!#REF!</f>
        <v>#REF!</v>
      </c>
    </row>
    <row r="1367" spans="1:6" ht="15.75" x14ac:dyDescent="0.2">
      <c r="A1367" s="94" t="e">
        <f>IF(ORÇAMENTO!#REF!="","",ORÇAMENTO!#REF!)</f>
        <v>#REF!</v>
      </c>
      <c r="B1367" s="66" t="e">
        <f>ORÇAMENTO!#REF!</f>
        <v>#REF!</v>
      </c>
      <c r="C1367" s="14" t="e">
        <f>ORÇAMENTO!#REF!</f>
        <v>#REF!</v>
      </c>
      <c r="D1367" s="13" t="e">
        <f>ORÇAMENTO!#REF!</f>
        <v>#REF!</v>
      </c>
      <c r="E1367" s="95"/>
      <c r="F1367" s="96" t="e">
        <f>ORÇAMENTO!#REF!</f>
        <v>#REF!</v>
      </c>
    </row>
    <row r="1368" spans="1:6" ht="15.75" x14ac:dyDescent="0.2">
      <c r="A1368" s="94" t="e">
        <f>IF(ORÇAMENTO!#REF!="","",ORÇAMENTO!#REF!)</f>
        <v>#REF!</v>
      </c>
      <c r="B1368" s="66" t="e">
        <f>ORÇAMENTO!#REF!</f>
        <v>#REF!</v>
      </c>
      <c r="C1368" s="14" t="e">
        <f>ORÇAMENTO!#REF!</f>
        <v>#REF!</v>
      </c>
      <c r="D1368" s="13" t="e">
        <f>ORÇAMENTO!#REF!</f>
        <v>#REF!</v>
      </c>
      <c r="E1368" s="95"/>
      <c r="F1368" s="96" t="e">
        <f>ORÇAMENTO!#REF!</f>
        <v>#REF!</v>
      </c>
    </row>
    <row r="1369" spans="1:6" ht="15.75" x14ac:dyDescent="0.2">
      <c r="A1369" s="94" t="e">
        <f>IF(ORÇAMENTO!#REF!="","",ORÇAMENTO!#REF!)</f>
        <v>#REF!</v>
      </c>
      <c r="B1369" s="66" t="e">
        <f>ORÇAMENTO!#REF!</f>
        <v>#REF!</v>
      </c>
      <c r="C1369" s="14" t="e">
        <f>ORÇAMENTO!#REF!</f>
        <v>#REF!</v>
      </c>
      <c r="D1369" s="13" t="e">
        <f>ORÇAMENTO!#REF!</f>
        <v>#REF!</v>
      </c>
      <c r="E1369" s="95"/>
      <c r="F1369" s="96" t="e">
        <f>ORÇAMENTO!#REF!</f>
        <v>#REF!</v>
      </c>
    </row>
    <row r="1370" spans="1:6" ht="15.75" x14ac:dyDescent="0.2">
      <c r="A1370" s="94" t="e">
        <f>IF(ORÇAMENTO!#REF!="","",ORÇAMENTO!#REF!)</f>
        <v>#REF!</v>
      </c>
      <c r="B1370" s="66" t="e">
        <f>ORÇAMENTO!#REF!</f>
        <v>#REF!</v>
      </c>
      <c r="C1370" s="14" t="e">
        <f>ORÇAMENTO!#REF!</f>
        <v>#REF!</v>
      </c>
      <c r="D1370" s="13" t="e">
        <f>ORÇAMENTO!#REF!</f>
        <v>#REF!</v>
      </c>
      <c r="E1370" s="95"/>
      <c r="F1370" s="96" t="e">
        <f>ORÇAMENTO!#REF!</f>
        <v>#REF!</v>
      </c>
    </row>
    <row r="1371" spans="1:6" ht="15.75" x14ac:dyDescent="0.2">
      <c r="A1371" s="94" t="e">
        <f>IF(ORÇAMENTO!#REF!="","",ORÇAMENTO!#REF!)</f>
        <v>#REF!</v>
      </c>
      <c r="B1371" s="66" t="e">
        <f>ORÇAMENTO!#REF!</f>
        <v>#REF!</v>
      </c>
      <c r="C1371" s="14" t="e">
        <f>ORÇAMENTO!#REF!</f>
        <v>#REF!</v>
      </c>
      <c r="D1371" s="13" t="e">
        <f>ORÇAMENTO!#REF!</f>
        <v>#REF!</v>
      </c>
      <c r="E1371" s="95"/>
      <c r="F1371" s="96" t="e">
        <f>ORÇAMENTO!#REF!</f>
        <v>#REF!</v>
      </c>
    </row>
    <row r="1372" spans="1:6" ht="15.75" x14ac:dyDescent="0.2">
      <c r="A1372" s="94" t="e">
        <f>IF(ORÇAMENTO!#REF!="","",ORÇAMENTO!#REF!)</f>
        <v>#REF!</v>
      </c>
      <c r="B1372" s="66" t="e">
        <f>ORÇAMENTO!#REF!</f>
        <v>#REF!</v>
      </c>
      <c r="C1372" s="14" t="e">
        <f>ORÇAMENTO!#REF!</f>
        <v>#REF!</v>
      </c>
      <c r="D1372" s="13" t="e">
        <f>ORÇAMENTO!#REF!</f>
        <v>#REF!</v>
      </c>
      <c r="E1372" s="95"/>
      <c r="F1372" s="96" t="e">
        <f>ORÇAMENTO!#REF!</f>
        <v>#REF!</v>
      </c>
    </row>
    <row r="1373" spans="1:6" ht="15.75" x14ac:dyDescent="0.2">
      <c r="A1373" s="94" t="e">
        <f>IF(ORÇAMENTO!#REF!="","",ORÇAMENTO!#REF!)</f>
        <v>#REF!</v>
      </c>
      <c r="B1373" s="66" t="e">
        <f>ORÇAMENTO!#REF!</f>
        <v>#REF!</v>
      </c>
      <c r="C1373" s="14" t="e">
        <f>ORÇAMENTO!#REF!</f>
        <v>#REF!</v>
      </c>
      <c r="D1373" s="13" t="e">
        <f>ORÇAMENTO!#REF!</f>
        <v>#REF!</v>
      </c>
      <c r="E1373" s="95"/>
      <c r="F1373" s="96" t="e">
        <f>ORÇAMENTO!#REF!</f>
        <v>#REF!</v>
      </c>
    </row>
    <row r="1374" spans="1:6" ht="15.75" x14ac:dyDescent="0.2">
      <c r="A1374" s="94" t="e">
        <f>IF(ORÇAMENTO!#REF!="","",ORÇAMENTO!#REF!)</f>
        <v>#REF!</v>
      </c>
      <c r="B1374" s="66" t="e">
        <f>ORÇAMENTO!#REF!</f>
        <v>#REF!</v>
      </c>
      <c r="C1374" s="14" t="e">
        <f>ORÇAMENTO!#REF!</f>
        <v>#REF!</v>
      </c>
      <c r="D1374" s="13" t="e">
        <f>ORÇAMENTO!#REF!</f>
        <v>#REF!</v>
      </c>
      <c r="E1374" s="95"/>
      <c r="F1374" s="96" t="e">
        <f>ORÇAMENTO!#REF!</f>
        <v>#REF!</v>
      </c>
    </row>
    <row r="1375" spans="1:6" ht="15.75" x14ac:dyDescent="0.2">
      <c r="A1375" s="94" t="e">
        <f>IF(ORÇAMENTO!#REF!="","",ORÇAMENTO!#REF!)</f>
        <v>#REF!</v>
      </c>
      <c r="B1375" s="66" t="e">
        <f>ORÇAMENTO!#REF!</f>
        <v>#REF!</v>
      </c>
      <c r="C1375" s="14" t="e">
        <f>ORÇAMENTO!#REF!</f>
        <v>#REF!</v>
      </c>
      <c r="D1375" s="13" t="e">
        <f>ORÇAMENTO!#REF!</f>
        <v>#REF!</v>
      </c>
      <c r="E1375" s="95"/>
      <c r="F1375" s="96" t="e">
        <f>ORÇAMENTO!#REF!</f>
        <v>#REF!</v>
      </c>
    </row>
    <row r="1376" spans="1:6" ht="15.75" x14ac:dyDescent="0.2">
      <c r="A1376" s="94" t="e">
        <f>IF(ORÇAMENTO!#REF!="","",ORÇAMENTO!#REF!)</f>
        <v>#REF!</v>
      </c>
      <c r="B1376" s="66" t="e">
        <f>ORÇAMENTO!#REF!</f>
        <v>#REF!</v>
      </c>
      <c r="C1376" s="14" t="e">
        <f>ORÇAMENTO!#REF!</f>
        <v>#REF!</v>
      </c>
      <c r="D1376" s="13" t="e">
        <f>ORÇAMENTO!#REF!</f>
        <v>#REF!</v>
      </c>
      <c r="E1376" s="95"/>
      <c r="F1376" s="96" t="e">
        <f>ORÇAMENTO!#REF!</f>
        <v>#REF!</v>
      </c>
    </row>
    <row r="1377" spans="1:6" ht="15.75" x14ac:dyDescent="0.2">
      <c r="A1377" s="94" t="e">
        <f>IF(ORÇAMENTO!#REF!="","",ORÇAMENTO!#REF!)</f>
        <v>#REF!</v>
      </c>
      <c r="B1377" s="66" t="e">
        <f>ORÇAMENTO!#REF!</f>
        <v>#REF!</v>
      </c>
      <c r="C1377" s="14" t="e">
        <f>ORÇAMENTO!#REF!</f>
        <v>#REF!</v>
      </c>
      <c r="D1377" s="13" t="e">
        <f>ORÇAMENTO!#REF!</f>
        <v>#REF!</v>
      </c>
      <c r="E1377" s="95"/>
      <c r="F1377" s="96" t="e">
        <f>ORÇAMENTO!#REF!</f>
        <v>#REF!</v>
      </c>
    </row>
    <row r="1378" spans="1:6" ht="15.75" x14ac:dyDescent="0.2">
      <c r="A1378" s="94" t="e">
        <f>IF(ORÇAMENTO!#REF!="","",ORÇAMENTO!#REF!)</f>
        <v>#REF!</v>
      </c>
      <c r="B1378" s="66" t="e">
        <f>ORÇAMENTO!#REF!</f>
        <v>#REF!</v>
      </c>
      <c r="C1378" s="14" t="e">
        <f>ORÇAMENTO!#REF!</f>
        <v>#REF!</v>
      </c>
      <c r="D1378" s="13" t="e">
        <f>ORÇAMENTO!#REF!</f>
        <v>#REF!</v>
      </c>
      <c r="E1378" s="95"/>
      <c r="F1378" s="96" t="e">
        <f>ORÇAMENTO!#REF!</f>
        <v>#REF!</v>
      </c>
    </row>
    <row r="1379" spans="1:6" ht="15.75" x14ac:dyDescent="0.2">
      <c r="A1379" s="94" t="e">
        <f>IF(ORÇAMENTO!#REF!="","",ORÇAMENTO!#REF!)</f>
        <v>#REF!</v>
      </c>
      <c r="B1379" s="66" t="e">
        <f>ORÇAMENTO!#REF!</f>
        <v>#REF!</v>
      </c>
      <c r="C1379" s="14" t="e">
        <f>ORÇAMENTO!#REF!</f>
        <v>#REF!</v>
      </c>
      <c r="D1379" s="13" t="e">
        <f>ORÇAMENTO!#REF!</f>
        <v>#REF!</v>
      </c>
      <c r="E1379" s="95"/>
      <c r="F1379" s="96" t="e">
        <f>ORÇAMENTO!#REF!</f>
        <v>#REF!</v>
      </c>
    </row>
    <row r="1380" spans="1:6" ht="15.75" x14ac:dyDescent="0.2">
      <c r="A1380" s="94" t="e">
        <f>IF(ORÇAMENTO!#REF!="","",ORÇAMENTO!#REF!)</f>
        <v>#REF!</v>
      </c>
      <c r="B1380" s="66" t="e">
        <f>ORÇAMENTO!#REF!</f>
        <v>#REF!</v>
      </c>
      <c r="C1380" s="14" t="e">
        <f>ORÇAMENTO!#REF!</f>
        <v>#REF!</v>
      </c>
      <c r="D1380" s="13" t="e">
        <f>ORÇAMENTO!#REF!</f>
        <v>#REF!</v>
      </c>
      <c r="E1380" s="95"/>
      <c r="F1380" s="96" t="e">
        <f>ORÇAMENTO!#REF!</f>
        <v>#REF!</v>
      </c>
    </row>
    <row r="1381" spans="1:6" ht="15.75" x14ac:dyDescent="0.2">
      <c r="A1381" s="94" t="e">
        <f>IF(ORÇAMENTO!#REF!="","",ORÇAMENTO!#REF!)</f>
        <v>#REF!</v>
      </c>
      <c r="B1381" s="66" t="e">
        <f>ORÇAMENTO!#REF!</f>
        <v>#REF!</v>
      </c>
      <c r="C1381" s="14" t="e">
        <f>ORÇAMENTO!#REF!</f>
        <v>#REF!</v>
      </c>
      <c r="D1381" s="13" t="e">
        <f>ORÇAMENTO!#REF!</f>
        <v>#REF!</v>
      </c>
      <c r="E1381" s="95"/>
      <c r="F1381" s="96" t="e">
        <f>ORÇAMENTO!#REF!</f>
        <v>#REF!</v>
      </c>
    </row>
    <row r="1382" spans="1:6" ht="15.75" x14ac:dyDescent="0.2">
      <c r="A1382" s="94" t="e">
        <f>IF(ORÇAMENTO!#REF!="","",ORÇAMENTO!#REF!)</f>
        <v>#REF!</v>
      </c>
      <c r="B1382" s="66" t="e">
        <f>ORÇAMENTO!#REF!</f>
        <v>#REF!</v>
      </c>
      <c r="C1382" s="14" t="e">
        <f>ORÇAMENTO!#REF!</f>
        <v>#REF!</v>
      </c>
      <c r="D1382" s="13" t="e">
        <f>ORÇAMENTO!#REF!</f>
        <v>#REF!</v>
      </c>
      <c r="E1382" s="95"/>
      <c r="F1382" s="96" t="e">
        <f>ORÇAMENTO!#REF!</f>
        <v>#REF!</v>
      </c>
    </row>
    <row r="1383" spans="1:6" ht="15.75" x14ac:dyDescent="0.2">
      <c r="A1383" s="94" t="e">
        <f>IF(ORÇAMENTO!#REF!="","",ORÇAMENTO!#REF!)</f>
        <v>#REF!</v>
      </c>
      <c r="B1383" s="66" t="e">
        <f>ORÇAMENTO!#REF!</f>
        <v>#REF!</v>
      </c>
      <c r="C1383" s="14" t="e">
        <f>ORÇAMENTO!#REF!</f>
        <v>#REF!</v>
      </c>
      <c r="D1383" s="13" t="e">
        <f>ORÇAMENTO!#REF!</f>
        <v>#REF!</v>
      </c>
      <c r="E1383" s="95"/>
      <c r="F1383" s="96" t="e">
        <f>ORÇAMENTO!#REF!</f>
        <v>#REF!</v>
      </c>
    </row>
    <row r="1384" spans="1:6" ht="15.75" x14ac:dyDescent="0.2">
      <c r="A1384" s="94" t="e">
        <f>IF(ORÇAMENTO!#REF!="","",ORÇAMENTO!#REF!)</f>
        <v>#REF!</v>
      </c>
      <c r="B1384" s="66" t="e">
        <f>ORÇAMENTO!#REF!</f>
        <v>#REF!</v>
      </c>
      <c r="C1384" s="14" t="e">
        <f>ORÇAMENTO!#REF!</f>
        <v>#REF!</v>
      </c>
      <c r="D1384" s="13" t="e">
        <f>ORÇAMENTO!#REF!</f>
        <v>#REF!</v>
      </c>
      <c r="E1384" s="95"/>
      <c r="F1384" s="96" t="e">
        <f>ORÇAMENTO!#REF!</f>
        <v>#REF!</v>
      </c>
    </row>
    <row r="1385" spans="1:6" ht="15.75" x14ac:dyDescent="0.2">
      <c r="A1385" s="94" t="e">
        <f>IF(ORÇAMENTO!#REF!="","",ORÇAMENTO!#REF!)</f>
        <v>#REF!</v>
      </c>
      <c r="B1385" s="66" t="e">
        <f>ORÇAMENTO!#REF!</f>
        <v>#REF!</v>
      </c>
      <c r="C1385" s="14" t="e">
        <f>ORÇAMENTO!#REF!</f>
        <v>#REF!</v>
      </c>
      <c r="D1385" s="13" t="e">
        <f>ORÇAMENTO!#REF!</f>
        <v>#REF!</v>
      </c>
      <c r="E1385" s="95"/>
      <c r="F1385" s="96" t="e">
        <f>ORÇAMENTO!#REF!</f>
        <v>#REF!</v>
      </c>
    </row>
    <row r="1386" spans="1:6" ht="15.75" x14ac:dyDescent="0.2">
      <c r="A1386" s="94" t="e">
        <f>IF(ORÇAMENTO!#REF!="","",ORÇAMENTO!#REF!)</f>
        <v>#REF!</v>
      </c>
      <c r="B1386" s="66" t="e">
        <f>ORÇAMENTO!#REF!</f>
        <v>#REF!</v>
      </c>
      <c r="C1386" s="14" t="e">
        <f>ORÇAMENTO!#REF!</f>
        <v>#REF!</v>
      </c>
      <c r="D1386" s="13" t="e">
        <f>ORÇAMENTO!#REF!</f>
        <v>#REF!</v>
      </c>
      <c r="E1386" s="95"/>
      <c r="F1386" s="96" t="e">
        <f>ORÇAMENTO!#REF!</f>
        <v>#REF!</v>
      </c>
    </row>
    <row r="1387" spans="1:6" ht="15.75" x14ac:dyDescent="0.2">
      <c r="A1387" s="94" t="e">
        <f>IF(ORÇAMENTO!#REF!="","",ORÇAMENTO!#REF!)</f>
        <v>#REF!</v>
      </c>
      <c r="B1387" s="66" t="e">
        <f>ORÇAMENTO!#REF!</f>
        <v>#REF!</v>
      </c>
      <c r="C1387" s="14" t="e">
        <f>ORÇAMENTO!#REF!</f>
        <v>#REF!</v>
      </c>
      <c r="D1387" s="13" t="e">
        <f>ORÇAMENTO!#REF!</f>
        <v>#REF!</v>
      </c>
      <c r="E1387" s="95"/>
      <c r="F1387" s="96" t="e">
        <f>ORÇAMENTO!#REF!</f>
        <v>#REF!</v>
      </c>
    </row>
    <row r="1388" spans="1:6" ht="15.75" x14ac:dyDescent="0.2">
      <c r="A1388" s="94" t="e">
        <f>IF(ORÇAMENTO!#REF!="","",ORÇAMENTO!#REF!)</f>
        <v>#REF!</v>
      </c>
      <c r="B1388" s="66" t="e">
        <f>ORÇAMENTO!#REF!</f>
        <v>#REF!</v>
      </c>
      <c r="C1388" s="14" t="e">
        <f>ORÇAMENTO!#REF!</f>
        <v>#REF!</v>
      </c>
      <c r="D1388" s="13" t="e">
        <f>ORÇAMENTO!#REF!</f>
        <v>#REF!</v>
      </c>
      <c r="E1388" s="95"/>
      <c r="F1388" s="96" t="e">
        <f>ORÇAMENTO!#REF!</f>
        <v>#REF!</v>
      </c>
    </row>
    <row r="1389" spans="1:6" ht="15.75" x14ac:dyDescent="0.2">
      <c r="A1389" s="94" t="e">
        <f>IF(ORÇAMENTO!#REF!="","",ORÇAMENTO!#REF!)</f>
        <v>#REF!</v>
      </c>
      <c r="B1389" s="66" t="e">
        <f>ORÇAMENTO!#REF!</f>
        <v>#REF!</v>
      </c>
      <c r="C1389" s="14" t="e">
        <f>ORÇAMENTO!#REF!</f>
        <v>#REF!</v>
      </c>
      <c r="D1389" s="13" t="e">
        <f>ORÇAMENTO!#REF!</f>
        <v>#REF!</v>
      </c>
      <c r="E1389" s="95"/>
      <c r="F1389" s="96" t="e">
        <f>ORÇAMENTO!#REF!</f>
        <v>#REF!</v>
      </c>
    </row>
    <row r="1390" spans="1:6" ht="15.75" x14ac:dyDescent="0.2">
      <c r="A1390" s="94" t="e">
        <f>IF(ORÇAMENTO!#REF!="","",ORÇAMENTO!#REF!)</f>
        <v>#REF!</v>
      </c>
      <c r="B1390" s="66" t="e">
        <f>ORÇAMENTO!#REF!</f>
        <v>#REF!</v>
      </c>
      <c r="C1390" s="14" t="e">
        <f>ORÇAMENTO!#REF!</f>
        <v>#REF!</v>
      </c>
      <c r="D1390" s="13" t="e">
        <f>ORÇAMENTO!#REF!</f>
        <v>#REF!</v>
      </c>
      <c r="E1390" s="95"/>
      <c r="F1390" s="96" t="e">
        <f>ORÇAMENTO!#REF!</f>
        <v>#REF!</v>
      </c>
    </row>
    <row r="1391" spans="1:6" ht="15.75" x14ac:dyDescent="0.2">
      <c r="A1391" s="94" t="e">
        <f>IF(ORÇAMENTO!#REF!="","",ORÇAMENTO!#REF!)</f>
        <v>#REF!</v>
      </c>
      <c r="B1391" s="66" t="e">
        <f>ORÇAMENTO!#REF!</f>
        <v>#REF!</v>
      </c>
      <c r="C1391" s="14" t="e">
        <f>ORÇAMENTO!#REF!</f>
        <v>#REF!</v>
      </c>
      <c r="D1391" s="13" t="e">
        <f>ORÇAMENTO!#REF!</f>
        <v>#REF!</v>
      </c>
      <c r="E1391" s="95"/>
      <c r="F1391" s="96" t="e">
        <f>ORÇAMENTO!#REF!</f>
        <v>#REF!</v>
      </c>
    </row>
    <row r="1392" spans="1:6" ht="15.75" x14ac:dyDescent="0.2">
      <c r="A1392" s="94" t="e">
        <f>IF(ORÇAMENTO!#REF!="","",ORÇAMENTO!#REF!)</f>
        <v>#REF!</v>
      </c>
      <c r="B1392" s="66" t="e">
        <f>ORÇAMENTO!#REF!</f>
        <v>#REF!</v>
      </c>
      <c r="C1392" s="14" t="e">
        <f>ORÇAMENTO!#REF!</f>
        <v>#REF!</v>
      </c>
      <c r="D1392" s="13" t="e">
        <f>ORÇAMENTO!#REF!</f>
        <v>#REF!</v>
      </c>
      <c r="E1392" s="95"/>
      <c r="F1392" s="96" t="e">
        <f>ORÇAMENTO!#REF!</f>
        <v>#REF!</v>
      </c>
    </row>
    <row r="1393" spans="1:6" ht="15.75" x14ac:dyDescent="0.2">
      <c r="A1393" s="94" t="e">
        <f>IF(ORÇAMENTO!#REF!="","",ORÇAMENTO!#REF!)</f>
        <v>#REF!</v>
      </c>
      <c r="B1393" s="66" t="e">
        <f>ORÇAMENTO!#REF!</f>
        <v>#REF!</v>
      </c>
      <c r="C1393" s="14" t="e">
        <f>ORÇAMENTO!#REF!</f>
        <v>#REF!</v>
      </c>
      <c r="D1393" s="13" t="e">
        <f>ORÇAMENTO!#REF!</f>
        <v>#REF!</v>
      </c>
      <c r="E1393" s="95"/>
      <c r="F1393" s="96" t="e">
        <f>ORÇAMENTO!#REF!</f>
        <v>#REF!</v>
      </c>
    </row>
    <row r="1394" spans="1:6" ht="15.75" x14ac:dyDescent="0.2">
      <c r="A1394" s="94" t="e">
        <f>IF(ORÇAMENTO!#REF!="","",ORÇAMENTO!#REF!)</f>
        <v>#REF!</v>
      </c>
      <c r="B1394" s="66" t="e">
        <f>ORÇAMENTO!#REF!</f>
        <v>#REF!</v>
      </c>
      <c r="C1394" s="14" t="e">
        <f>ORÇAMENTO!#REF!</f>
        <v>#REF!</v>
      </c>
      <c r="D1394" s="13" t="e">
        <f>ORÇAMENTO!#REF!</f>
        <v>#REF!</v>
      </c>
      <c r="E1394" s="95"/>
      <c r="F1394" s="96" t="e">
        <f>ORÇAMENTO!#REF!</f>
        <v>#REF!</v>
      </c>
    </row>
    <row r="1395" spans="1:6" ht="15.75" x14ac:dyDescent="0.2">
      <c r="A1395" s="94" t="e">
        <f>IF(ORÇAMENTO!#REF!="","",ORÇAMENTO!#REF!)</f>
        <v>#REF!</v>
      </c>
      <c r="B1395" s="66" t="e">
        <f>ORÇAMENTO!#REF!</f>
        <v>#REF!</v>
      </c>
      <c r="C1395" s="14" t="e">
        <f>ORÇAMENTO!#REF!</f>
        <v>#REF!</v>
      </c>
      <c r="D1395" s="13" t="e">
        <f>ORÇAMENTO!#REF!</f>
        <v>#REF!</v>
      </c>
      <c r="E1395" s="95"/>
      <c r="F1395" s="96" t="e">
        <f>ORÇAMENTO!#REF!</f>
        <v>#REF!</v>
      </c>
    </row>
    <row r="1396" spans="1:6" ht="15.75" x14ac:dyDescent="0.2">
      <c r="A1396" s="94" t="e">
        <f>IF(ORÇAMENTO!#REF!="","",ORÇAMENTO!#REF!)</f>
        <v>#REF!</v>
      </c>
      <c r="B1396" s="66" t="e">
        <f>ORÇAMENTO!#REF!</f>
        <v>#REF!</v>
      </c>
      <c r="C1396" s="14" t="e">
        <f>ORÇAMENTO!#REF!</f>
        <v>#REF!</v>
      </c>
      <c r="D1396" s="13" t="e">
        <f>ORÇAMENTO!#REF!</f>
        <v>#REF!</v>
      </c>
      <c r="E1396" s="95"/>
      <c r="F1396" s="96" t="e">
        <f>ORÇAMENTO!#REF!</f>
        <v>#REF!</v>
      </c>
    </row>
    <row r="1397" spans="1:6" ht="15.75" x14ac:dyDescent="0.2">
      <c r="A1397" s="94" t="e">
        <f>IF(ORÇAMENTO!#REF!="","",ORÇAMENTO!#REF!)</f>
        <v>#REF!</v>
      </c>
      <c r="B1397" s="66" t="e">
        <f>ORÇAMENTO!#REF!</f>
        <v>#REF!</v>
      </c>
      <c r="C1397" s="14" t="e">
        <f>ORÇAMENTO!#REF!</f>
        <v>#REF!</v>
      </c>
      <c r="D1397" s="13" t="e">
        <f>ORÇAMENTO!#REF!</f>
        <v>#REF!</v>
      </c>
      <c r="E1397" s="95"/>
      <c r="F1397" s="96" t="e">
        <f>ORÇAMENTO!#REF!</f>
        <v>#REF!</v>
      </c>
    </row>
    <row r="1398" spans="1:6" ht="15.75" x14ac:dyDescent="0.2">
      <c r="A1398" s="94" t="e">
        <f>IF(ORÇAMENTO!#REF!="","",ORÇAMENTO!#REF!)</f>
        <v>#REF!</v>
      </c>
      <c r="B1398" s="66" t="e">
        <f>ORÇAMENTO!#REF!</f>
        <v>#REF!</v>
      </c>
      <c r="C1398" s="14" t="e">
        <f>ORÇAMENTO!#REF!</f>
        <v>#REF!</v>
      </c>
      <c r="D1398" s="13" t="e">
        <f>ORÇAMENTO!#REF!</f>
        <v>#REF!</v>
      </c>
      <c r="E1398" s="95"/>
      <c r="F1398" s="96" t="e">
        <f>ORÇAMENTO!#REF!</f>
        <v>#REF!</v>
      </c>
    </row>
    <row r="1399" spans="1:6" ht="15.75" x14ac:dyDescent="0.2">
      <c r="A1399" s="94" t="e">
        <f>IF(ORÇAMENTO!#REF!="","",ORÇAMENTO!#REF!)</f>
        <v>#REF!</v>
      </c>
      <c r="B1399" s="66" t="e">
        <f>ORÇAMENTO!#REF!</f>
        <v>#REF!</v>
      </c>
      <c r="C1399" s="14" t="e">
        <f>ORÇAMENTO!#REF!</f>
        <v>#REF!</v>
      </c>
      <c r="D1399" s="13" t="e">
        <f>ORÇAMENTO!#REF!</f>
        <v>#REF!</v>
      </c>
      <c r="E1399" s="95"/>
      <c r="F1399" s="96" t="e">
        <f>ORÇAMENTO!#REF!</f>
        <v>#REF!</v>
      </c>
    </row>
    <row r="1400" spans="1:6" ht="15.75" x14ac:dyDescent="0.2">
      <c r="A1400" s="94" t="e">
        <f>IF(ORÇAMENTO!#REF!="","",ORÇAMENTO!#REF!)</f>
        <v>#REF!</v>
      </c>
      <c r="B1400" s="66" t="e">
        <f>ORÇAMENTO!#REF!</f>
        <v>#REF!</v>
      </c>
      <c r="C1400" s="14" t="e">
        <f>ORÇAMENTO!#REF!</f>
        <v>#REF!</v>
      </c>
      <c r="D1400" s="13" t="e">
        <f>ORÇAMENTO!#REF!</f>
        <v>#REF!</v>
      </c>
      <c r="E1400" s="95"/>
      <c r="F1400" s="96" t="e">
        <f>ORÇAMENTO!#REF!</f>
        <v>#REF!</v>
      </c>
    </row>
    <row r="1401" spans="1:6" ht="15.75" x14ac:dyDescent="0.2">
      <c r="A1401" s="94" t="e">
        <f>IF(ORÇAMENTO!#REF!="","",ORÇAMENTO!#REF!)</f>
        <v>#REF!</v>
      </c>
      <c r="B1401" s="66" t="e">
        <f>ORÇAMENTO!#REF!</f>
        <v>#REF!</v>
      </c>
      <c r="C1401" s="14" t="e">
        <f>ORÇAMENTO!#REF!</f>
        <v>#REF!</v>
      </c>
      <c r="D1401" s="13" t="e">
        <f>ORÇAMENTO!#REF!</f>
        <v>#REF!</v>
      </c>
      <c r="E1401" s="95"/>
      <c r="F1401" s="96" t="e">
        <f>ORÇAMENTO!#REF!</f>
        <v>#REF!</v>
      </c>
    </row>
    <row r="1402" spans="1:6" ht="15.75" x14ac:dyDescent="0.2">
      <c r="A1402" s="94" t="e">
        <f>IF(ORÇAMENTO!#REF!="","",ORÇAMENTO!#REF!)</f>
        <v>#REF!</v>
      </c>
      <c r="B1402" s="66" t="e">
        <f>ORÇAMENTO!#REF!</f>
        <v>#REF!</v>
      </c>
      <c r="C1402" s="14" t="e">
        <f>ORÇAMENTO!#REF!</f>
        <v>#REF!</v>
      </c>
      <c r="D1402" s="13" t="e">
        <f>ORÇAMENTO!#REF!</f>
        <v>#REF!</v>
      </c>
      <c r="E1402" s="95"/>
      <c r="F1402" s="96" t="e">
        <f>ORÇAMENTO!#REF!</f>
        <v>#REF!</v>
      </c>
    </row>
    <row r="1403" spans="1:6" ht="15.75" x14ac:dyDescent="0.2">
      <c r="A1403" s="94" t="e">
        <f>IF(ORÇAMENTO!#REF!="","",ORÇAMENTO!#REF!)</f>
        <v>#REF!</v>
      </c>
      <c r="B1403" s="66" t="e">
        <f>ORÇAMENTO!#REF!</f>
        <v>#REF!</v>
      </c>
      <c r="C1403" s="14" t="e">
        <f>ORÇAMENTO!#REF!</f>
        <v>#REF!</v>
      </c>
      <c r="D1403" s="13" t="e">
        <f>ORÇAMENTO!#REF!</f>
        <v>#REF!</v>
      </c>
      <c r="E1403" s="95"/>
      <c r="F1403" s="96" t="e">
        <f>ORÇAMENTO!#REF!</f>
        <v>#REF!</v>
      </c>
    </row>
    <row r="1404" spans="1:6" ht="15.75" x14ac:dyDescent="0.2">
      <c r="A1404" s="94" t="e">
        <f>IF(ORÇAMENTO!#REF!="","",ORÇAMENTO!#REF!)</f>
        <v>#REF!</v>
      </c>
      <c r="B1404" s="66" t="e">
        <f>ORÇAMENTO!#REF!</f>
        <v>#REF!</v>
      </c>
      <c r="C1404" s="14" t="e">
        <f>ORÇAMENTO!#REF!</f>
        <v>#REF!</v>
      </c>
      <c r="D1404" s="13" t="e">
        <f>ORÇAMENTO!#REF!</f>
        <v>#REF!</v>
      </c>
      <c r="E1404" s="95"/>
      <c r="F1404" s="96" t="e">
        <f>ORÇAMENTO!#REF!</f>
        <v>#REF!</v>
      </c>
    </row>
    <row r="1405" spans="1:6" ht="15.75" x14ac:dyDescent="0.2">
      <c r="A1405" s="94" t="e">
        <f>IF(ORÇAMENTO!#REF!="","",ORÇAMENTO!#REF!)</f>
        <v>#REF!</v>
      </c>
      <c r="B1405" s="66" t="e">
        <f>ORÇAMENTO!#REF!</f>
        <v>#REF!</v>
      </c>
      <c r="C1405" s="14" t="e">
        <f>ORÇAMENTO!#REF!</f>
        <v>#REF!</v>
      </c>
      <c r="D1405" s="13" t="e">
        <f>ORÇAMENTO!#REF!</f>
        <v>#REF!</v>
      </c>
      <c r="E1405" s="95"/>
      <c r="F1405" s="96" t="e">
        <f>ORÇAMENTO!#REF!</f>
        <v>#REF!</v>
      </c>
    </row>
    <row r="1406" spans="1:6" ht="15.75" x14ac:dyDescent="0.2">
      <c r="A1406" s="94" t="e">
        <f>IF(ORÇAMENTO!#REF!="","",ORÇAMENTO!#REF!)</f>
        <v>#REF!</v>
      </c>
      <c r="B1406" s="66" t="e">
        <f>ORÇAMENTO!#REF!</f>
        <v>#REF!</v>
      </c>
      <c r="C1406" s="14" t="e">
        <f>ORÇAMENTO!#REF!</f>
        <v>#REF!</v>
      </c>
      <c r="D1406" s="13" t="e">
        <f>ORÇAMENTO!#REF!</f>
        <v>#REF!</v>
      </c>
      <c r="E1406" s="95"/>
      <c r="F1406" s="96" t="e">
        <f>ORÇAMENTO!#REF!</f>
        <v>#REF!</v>
      </c>
    </row>
    <row r="1407" spans="1:6" ht="15.75" x14ac:dyDescent="0.2">
      <c r="A1407" s="94" t="e">
        <f>IF(ORÇAMENTO!#REF!="","",ORÇAMENTO!#REF!)</f>
        <v>#REF!</v>
      </c>
      <c r="B1407" s="66" t="e">
        <f>ORÇAMENTO!#REF!</f>
        <v>#REF!</v>
      </c>
      <c r="C1407" s="14" t="e">
        <f>ORÇAMENTO!#REF!</f>
        <v>#REF!</v>
      </c>
      <c r="D1407" s="13" t="e">
        <f>ORÇAMENTO!#REF!</f>
        <v>#REF!</v>
      </c>
      <c r="E1407" s="95"/>
      <c r="F1407" s="96" t="e">
        <f>ORÇAMENTO!#REF!</f>
        <v>#REF!</v>
      </c>
    </row>
    <row r="1408" spans="1:6" ht="15.75" x14ac:dyDescent="0.2">
      <c r="A1408" s="94" t="e">
        <f>IF(ORÇAMENTO!#REF!="","",ORÇAMENTO!#REF!)</f>
        <v>#REF!</v>
      </c>
      <c r="B1408" s="66" t="e">
        <f>ORÇAMENTO!#REF!</f>
        <v>#REF!</v>
      </c>
      <c r="C1408" s="14" t="e">
        <f>ORÇAMENTO!#REF!</f>
        <v>#REF!</v>
      </c>
      <c r="D1408" s="13" t="e">
        <f>ORÇAMENTO!#REF!</f>
        <v>#REF!</v>
      </c>
      <c r="E1408" s="95"/>
      <c r="F1408" s="96" t="e">
        <f>ORÇAMENTO!#REF!</f>
        <v>#REF!</v>
      </c>
    </row>
    <row r="1409" spans="1:6" ht="15.75" x14ac:dyDescent="0.2">
      <c r="A1409" s="94" t="e">
        <f>IF(ORÇAMENTO!#REF!="","",ORÇAMENTO!#REF!)</f>
        <v>#REF!</v>
      </c>
      <c r="B1409" s="66" t="e">
        <f>ORÇAMENTO!#REF!</f>
        <v>#REF!</v>
      </c>
      <c r="C1409" s="14" t="e">
        <f>ORÇAMENTO!#REF!</f>
        <v>#REF!</v>
      </c>
      <c r="D1409" s="13" t="e">
        <f>ORÇAMENTO!#REF!</f>
        <v>#REF!</v>
      </c>
      <c r="E1409" s="95"/>
      <c r="F1409" s="96" t="e">
        <f>ORÇAMENTO!#REF!</f>
        <v>#REF!</v>
      </c>
    </row>
    <row r="1410" spans="1:6" ht="15.75" x14ac:dyDescent="0.2">
      <c r="A1410" s="94" t="e">
        <f>IF(ORÇAMENTO!#REF!="","",ORÇAMENTO!#REF!)</f>
        <v>#REF!</v>
      </c>
      <c r="B1410" s="66" t="e">
        <f>ORÇAMENTO!#REF!</f>
        <v>#REF!</v>
      </c>
      <c r="C1410" s="14" t="e">
        <f>ORÇAMENTO!#REF!</f>
        <v>#REF!</v>
      </c>
      <c r="D1410" s="13" t="e">
        <f>ORÇAMENTO!#REF!</f>
        <v>#REF!</v>
      </c>
      <c r="E1410" s="95"/>
      <c r="F1410" s="96" t="e">
        <f>ORÇAMENTO!#REF!</f>
        <v>#REF!</v>
      </c>
    </row>
    <row r="1411" spans="1:6" ht="15.75" x14ac:dyDescent="0.2">
      <c r="A1411" s="94" t="e">
        <f>IF(ORÇAMENTO!#REF!="","",ORÇAMENTO!#REF!)</f>
        <v>#REF!</v>
      </c>
      <c r="B1411" s="66" t="e">
        <f>ORÇAMENTO!#REF!</f>
        <v>#REF!</v>
      </c>
      <c r="C1411" s="14" t="e">
        <f>ORÇAMENTO!#REF!</f>
        <v>#REF!</v>
      </c>
      <c r="D1411" s="13" t="e">
        <f>ORÇAMENTO!#REF!</f>
        <v>#REF!</v>
      </c>
      <c r="E1411" s="95"/>
      <c r="F1411" s="96" t="e">
        <f>ORÇAMENTO!#REF!</f>
        <v>#REF!</v>
      </c>
    </row>
    <row r="1412" spans="1:6" ht="15.75" x14ac:dyDescent="0.2">
      <c r="A1412" s="94" t="e">
        <f>IF(ORÇAMENTO!#REF!="","",ORÇAMENTO!#REF!)</f>
        <v>#REF!</v>
      </c>
      <c r="B1412" s="66" t="e">
        <f>ORÇAMENTO!#REF!</f>
        <v>#REF!</v>
      </c>
      <c r="C1412" s="14" t="e">
        <f>ORÇAMENTO!#REF!</f>
        <v>#REF!</v>
      </c>
      <c r="D1412" s="13" t="e">
        <f>ORÇAMENTO!#REF!</f>
        <v>#REF!</v>
      </c>
      <c r="E1412" s="95"/>
      <c r="F1412" s="96" t="e">
        <f>ORÇAMENTO!#REF!</f>
        <v>#REF!</v>
      </c>
    </row>
    <row r="1413" spans="1:6" ht="15.75" x14ac:dyDescent="0.2">
      <c r="A1413" s="94" t="str">
        <f>IF(ORÇAMENTO!A210="","",ORÇAMENTO!A210)</f>
        <v>13.26</v>
      </c>
      <c r="B1413" s="66" t="str">
        <f>ORÇAMENTO!B210</f>
        <v>ED-49268</v>
      </c>
      <c r="C1413" s="14" t="str">
        <f>ORÇAMENTO!C210</f>
        <v>DISJUNTOR BIPOLAR TERMOMAGNÉTICO 5KA, DE 10A</v>
      </c>
      <c r="D1413" s="13" t="str">
        <f>ORÇAMENTO!D210</f>
        <v>UN</v>
      </c>
      <c r="E1413" s="95"/>
      <c r="F1413" s="96">
        <f>ORÇAMENTO!E210</f>
        <v>8</v>
      </c>
    </row>
    <row r="1414" spans="1:6" ht="15.75" x14ac:dyDescent="0.2">
      <c r="A1414" s="94" t="e">
        <f>IF(ORÇAMENTO!#REF!="","",ORÇAMENTO!#REF!)</f>
        <v>#REF!</v>
      </c>
      <c r="B1414" s="66" t="e">
        <f>ORÇAMENTO!#REF!</f>
        <v>#REF!</v>
      </c>
      <c r="C1414" s="14" t="e">
        <f>ORÇAMENTO!#REF!</f>
        <v>#REF!</v>
      </c>
      <c r="D1414" s="13" t="e">
        <f>ORÇAMENTO!#REF!</f>
        <v>#REF!</v>
      </c>
      <c r="E1414" s="95"/>
      <c r="F1414" s="96" t="e">
        <f>ORÇAMENTO!#REF!</f>
        <v>#REF!</v>
      </c>
    </row>
    <row r="1415" spans="1:6" ht="15.75" x14ac:dyDescent="0.2">
      <c r="A1415" s="94" t="e">
        <f>IF(ORÇAMENTO!#REF!="","",ORÇAMENTO!#REF!)</f>
        <v>#REF!</v>
      </c>
      <c r="B1415" s="66" t="e">
        <f>ORÇAMENTO!#REF!</f>
        <v>#REF!</v>
      </c>
      <c r="C1415" s="14" t="e">
        <f>ORÇAMENTO!#REF!</f>
        <v>#REF!</v>
      </c>
      <c r="D1415" s="13" t="e">
        <f>ORÇAMENTO!#REF!</f>
        <v>#REF!</v>
      </c>
      <c r="E1415" s="95"/>
      <c r="F1415" s="96" t="e">
        <f>ORÇAMENTO!#REF!</f>
        <v>#REF!</v>
      </c>
    </row>
    <row r="1416" spans="1:6" ht="15.75" x14ac:dyDescent="0.2">
      <c r="A1416" s="94" t="str">
        <f>IF(ORÇAMENTO!A211="","",ORÇAMENTO!A211)</f>
        <v>13.27</v>
      </c>
      <c r="B1416" s="66" t="str">
        <f>ORÇAMENTO!B211</f>
        <v>ED-49271</v>
      </c>
      <c r="C1416" s="14" t="str">
        <f>ORÇAMENTO!C211</f>
        <v>DISJUNTOR BIPOLAR TERMOMAGNÉTICO 5KA, DE 20A</v>
      </c>
      <c r="D1416" s="13" t="str">
        <f>ORÇAMENTO!D211</f>
        <v>UN</v>
      </c>
      <c r="E1416" s="95"/>
      <c r="F1416" s="96">
        <f>ORÇAMENTO!E211</f>
        <v>4</v>
      </c>
    </row>
    <row r="1417" spans="1:6" ht="15.75" x14ac:dyDescent="0.2">
      <c r="A1417" s="94" t="e">
        <f>IF(ORÇAMENTO!#REF!="","",ORÇAMENTO!#REF!)</f>
        <v>#REF!</v>
      </c>
      <c r="B1417" s="66" t="e">
        <f>ORÇAMENTO!#REF!</f>
        <v>#REF!</v>
      </c>
      <c r="C1417" s="14" t="e">
        <f>ORÇAMENTO!#REF!</f>
        <v>#REF!</v>
      </c>
      <c r="D1417" s="13" t="e">
        <f>ORÇAMENTO!#REF!</f>
        <v>#REF!</v>
      </c>
      <c r="E1417" s="95"/>
      <c r="F1417" s="96" t="e">
        <f>ORÇAMENTO!#REF!</f>
        <v>#REF!</v>
      </c>
    </row>
    <row r="1418" spans="1:6" ht="15.75" x14ac:dyDescent="0.2">
      <c r="A1418" s="94" t="e">
        <f>IF(ORÇAMENTO!#REF!="","",ORÇAMENTO!#REF!)</f>
        <v>#REF!</v>
      </c>
      <c r="B1418" s="66" t="e">
        <f>ORÇAMENTO!#REF!</f>
        <v>#REF!</v>
      </c>
      <c r="C1418" s="14" t="e">
        <f>ORÇAMENTO!#REF!</f>
        <v>#REF!</v>
      </c>
      <c r="D1418" s="13" t="e">
        <f>ORÇAMENTO!#REF!</f>
        <v>#REF!</v>
      </c>
      <c r="E1418" s="95"/>
      <c r="F1418" s="96" t="e">
        <f>ORÇAMENTO!#REF!</f>
        <v>#REF!</v>
      </c>
    </row>
    <row r="1419" spans="1:6" ht="15.75" x14ac:dyDescent="0.2">
      <c r="A1419" s="94" t="e">
        <f>IF(ORÇAMENTO!#REF!="","",ORÇAMENTO!#REF!)</f>
        <v>#REF!</v>
      </c>
      <c r="B1419" s="66" t="e">
        <f>ORÇAMENTO!#REF!</f>
        <v>#REF!</v>
      </c>
      <c r="C1419" s="14" t="e">
        <f>ORÇAMENTO!#REF!</f>
        <v>#REF!</v>
      </c>
      <c r="D1419" s="13" t="e">
        <f>ORÇAMENTO!#REF!</f>
        <v>#REF!</v>
      </c>
      <c r="E1419" s="95"/>
      <c r="F1419" s="96" t="e">
        <f>ORÇAMENTO!#REF!</f>
        <v>#REF!</v>
      </c>
    </row>
    <row r="1420" spans="1:6" ht="15.75" x14ac:dyDescent="0.2">
      <c r="A1420" s="94" t="e">
        <f>IF(ORÇAMENTO!#REF!="","",ORÇAMENTO!#REF!)</f>
        <v>#REF!</v>
      </c>
      <c r="B1420" s="66" t="e">
        <f>ORÇAMENTO!#REF!</f>
        <v>#REF!</v>
      </c>
      <c r="C1420" s="14" t="e">
        <f>ORÇAMENTO!#REF!</f>
        <v>#REF!</v>
      </c>
      <c r="D1420" s="13" t="e">
        <f>ORÇAMENTO!#REF!</f>
        <v>#REF!</v>
      </c>
      <c r="E1420" s="95"/>
      <c r="F1420" s="96" t="e">
        <f>ORÇAMENTO!#REF!</f>
        <v>#REF!</v>
      </c>
    </row>
    <row r="1421" spans="1:6" ht="15.75" x14ac:dyDescent="0.2">
      <c r="A1421" s="94" t="e">
        <f>IF(ORÇAMENTO!#REF!="","",ORÇAMENTO!#REF!)</f>
        <v>#REF!</v>
      </c>
      <c r="B1421" s="66" t="e">
        <f>ORÇAMENTO!#REF!</f>
        <v>#REF!</v>
      </c>
      <c r="C1421" s="14" t="e">
        <f>ORÇAMENTO!#REF!</f>
        <v>#REF!</v>
      </c>
      <c r="D1421" s="13" t="e">
        <f>ORÇAMENTO!#REF!</f>
        <v>#REF!</v>
      </c>
      <c r="E1421" s="95"/>
      <c r="F1421" s="96" t="e">
        <f>ORÇAMENTO!#REF!</f>
        <v>#REF!</v>
      </c>
    </row>
    <row r="1422" spans="1:6" ht="15.75" x14ac:dyDescent="0.2">
      <c r="A1422" s="94" t="e">
        <f>IF(ORÇAMENTO!#REF!="","",ORÇAMENTO!#REF!)</f>
        <v>#REF!</v>
      </c>
      <c r="B1422" s="66" t="e">
        <f>ORÇAMENTO!#REF!</f>
        <v>#REF!</v>
      </c>
      <c r="C1422" s="14" t="e">
        <f>ORÇAMENTO!#REF!</f>
        <v>#REF!</v>
      </c>
      <c r="D1422" s="13" t="e">
        <f>ORÇAMENTO!#REF!</f>
        <v>#REF!</v>
      </c>
      <c r="E1422" s="95"/>
      <c r="F1422" s="96" t="e">
        <f>ORÇAMENTO!#REF!</f>
        <v>#REF!</v>
      </c>
    </row>
    <row r="1423" spans="1:6" ht="15.75" x14ac:dyDescent="0.2">
      <c r="A1423" s="94" t="e">
        <f>IF(ORÇAMENTO!#REF!="","",ORÇAMENTO!#REF!)</f>
        <v>#REF!</v>
      </c>
      <c r="B1423" s="66" t="e">
        <f>ORÇAMENTO!#REF!</f>
        <v>#REF!</v>
      </c>
      <c r="C1423" s="14" t="e">
        <f>ORÇAMENTO!#REF!</f>
        <v>#REF!</v>
      </c>
      <c r="D1423" s="13" t="e">
        <f>ORÇAMENTO!#REF!</f>
        <v>#REF!</v>
      </c>
      <c r="E1423" s="95"/>
      <c r="F1423" s="96" t="e">
        <f>ORÇAMENTO!#REF!</f>
        <v>#REF!</v>
      </c>
    </row>
    <row r="1424" spans="1:6" ht="15.75" x14ac:dyDescent="0.2">
      <c r="A1424" s="94" t="e">
        <f>IF(ORÇAMENTO!#REF!="","",ORÇAMENTO!#REF!)</f>
        <v>#REF!</v>
      </c>
      <c r="B1424" s="66" t="e">
        <f>ORÇAMENTO!#REF!</f>
        <v>#REF!</v>
      </c>
      <c r="C1424" s="14" t="e">
        <f>ORÇAMENTO!#REF!</f>
        <v>#REF!</v>
      </c>
      <c r="D1424" s="13" t="e">
        <f>ORÇAMENTO!#REF!</f>
        <v>#REF!</v>
      </c>
      <c r="E1424" s="95"/>
      <c r="F1424" s="96" t="e">
        <f>ORÇAMENTO!#REF!</f>
        <v>#REF!</v>
      </c>
    </row>
    <row r="1425" spans="1:6" ht="15.75" x14ac:dyDescent="0.2">
      <c r="A1425" s="94" t="e">
        <f>IF(ORÇAMENTO!#REF!="","",ORÇAMENTO!#REF!)</f>
        <v>#REF!</v>
      </c>
      <c r="B1425" s="66" t="e">
        <f>ORÇAMENTO!#REF!</f>
        <v>#REF!</v>
      </c>
      <c r="C1425" s="14" t="e">
        <f>ORÇAMENTO!#REF!</f>
        <v>#REF!</v>
      </c>
      <c r="D1425" s="13" t="e">
        <f>ORÇAMENTO!#REF!</f>
        <v>#REF!</v>
      </c>
      <c r="E1425" s="95"/>
      <c r="F1425" s="96" t="e">
        <f>ORÇAMENTO!#REF!</f>
        <v>#REF!</v>
      </c>
    </row>
    <row r="1426" spans="1:6" ht="15.75" x14ac:dyDescent="0.2">
      <c r="A1426" s="94" t="e">
        <f>IF(ORÇAMENTO!#REF!="","",ORÇAMENTO!#REF!)</f>
        <v>#REF!</v>
      </c>
      <c r="B1426" s="66" t="e">
        <f>ORÇAMENTO!#REF!</f>
        <v>#REF!</v>
      </c>
      <c r="C1426" s="14" t="e">
        <f>ORÇAMENTO!#REF!</f>
        <v>#REF!</v>
      </c>
      <c r="D1426" s="13" t="e">
        <f>ORÇAMENTO!#REF!</f>
        <v>#REF!</v>
      </c>
      <c r="E1426" s="95"/>
      <c r="F1426" s="96" t="e">
        <f>ORÇAMENTO!#REF!</f>
        <v>#REF!</v>
      </c>
    </row>
    <row r="1427" spans="1:6" ht="15.75" x14ac:dyDescent="0.2">
      <c r="A1427" s="94" t="e">
        <f>IF(ORÇAMENTO!#REF!="","",ORÇAMENTO!#REF!)</f>
        <v>#REF!</v>
      </c>
      <c r="B1427" s="66" t="e">
        <f>ORÇAMENTO!#REF!</f>
        <v>#REF!</v>
      </c>
      <c r="C1427" s="14" t="e">
        <f>ORÇAMENTO!#REF!</f>
        <v>#REF!</v>
      </c>
      <c r="D1427" s="13" t="e">
        <f>ORÇAMENTO!#REF!</f>
        <v>#REF!</v>
      </c>
      <c r="E1427" s="95"/>
      <c r="F1427" s="96" t="e">
        <f>ORÇAMENTO!#REF!</f>
        <v>#REF!</v>
      </c>
    </row>
    <row r="1428" spans="1:6" ht="15.75" x14ac:dyDescent="0.2">
      <c r="A1428" s="94" t="e">
        <f>IF(ORÇAMENTO!#REF!="","",ORÇAMENTO!#REF!)</f>
        <v>#REF!</v>
      </c>
      <c r="B1428" s="66" t="e">
        <f>ORÇAMENTO!#REF!</f>
        <v>#REF!</v>
      </c>
      <c r="C1428" s="14" t="e">
        <f>ORÇAMENTO!#REF!</f>
        <v>#REF!</v>
      </c>
      <c r="D1428" s="13" t="e">
        <f>ORÇAMENTO!#REF!</f>
        <v>#REF!</v>
      </c>
      <c r="E1428" s="95"/>
      <c r="F1428" s="96" t="e">
        <f>ORÇAMENTO!#REF!</f>
        <v>#REF!</v>
      </c>
    </row>
    <row r="1429" spans="1:6" ht="15.75" x14ac:dyDescent="0.2">
      <c r="A1429" s="94" t="e">
        <f>IF(ORÇAMENTO!#REF!="","",ORÇAMENTO!#REF!)</f>
        <v>#REF!</v>
      </c>
      <c r="B1429" s="66" t="e">
        <f>ORÇAMENTO!#REF!</f>
        <v>#REF!</v>
      </c>
      <c r="C1429" s="14" t="e">
        <f>ORÇAMENTO!#REF!</f>
        <v>#REF!</v>
      </c>
      <c r="D1429" s="13" t="e">
        <f>ORÇAMENTO!#REF!</f>
        <v>#REF!</v>
      </c>
      <c r="E1429" s="95"/>
      <c r="F1429" s="96" t="e">
        <f>ORÇAMENTO!#REF!</f>
        <v>#REF!</v>
      </c>
    </row>
    <row r="1430" spans="1:6" ht="15.75" x14ac:dyDescent="0.2">
      <c r="A1430" s="94" t="e">
        <f>IF(ORÇAMENTO!#REF!="","",ORÇAMENTO!#REF!)</f>
        <v>#REF!</v>
      </c>
      <c r="B1430" s="66" t="e">
        <f>ORÇAMENTO!#REF!</f>
        <v>#REF!</v>
      </c>
      <c r="C1430" s="14" t="e">
        <f>ORÇAMENTO!#REF!</f>
        <v>#REF!</v>
      </c>
      <c r="D1430" s="13" t="e">
        <f>ORÇAMENTO!#REF!</f>
        <v>#REF!</v>
      </c>
      <c r="E1430" s="95"/>
      <c r="F1430" s="96" t="e">
        <f>ORÇAMENTO!#REF!</f>
        <v>#REF!</v>
      </c>
    </row>
    <row r="1431" spans="1:6" ht="15.75" x14ac:dyDescent="0.2">
      <c r="A1431" s="94" t="str">
        <f>IF(ORÇAMENTO!A212="","",ORÇAMENTO!A212)</f>
        <v>13.28</v>
      </c>
      <c r="B1431" s="66" t="str">
        <f>ORÇAMENTO!B212</f>
        <v>ED-49228</v>
      </c>
      <c r="C1431" s="14" t="str">
        <f>ORÇAMENTO!C212</f>
        <v>DISJUNTOR MONOPOLAR TERMOMAGNÉTICO 5KA, DE 10A</v>
      </c>
      <c r="D1431" s="13" t="str">
        <f>ORÇAMENTO!D212</f>
        <v>UN</v>
      </c>
      <c r="E1431" s="95"/>
      <c r="F1431" s="96">
        <f>ORÇAMENTO!E212</f>
        <v>12</v>
      </c>
    </row>
    <row r="1432" spans="1:6" ht="15.75" x14ac:dyDescent="0.2">
      <c r="A1432" s="94" t="e">
        <f>IF(ORÇAMENTO!#REF!="","",ORÇAMENTO!#REF!)</f>
        <v>#REF!</v>
      </c>
      <c r="B1432" s="66" t="e">
        <f>ORÇAMENTO!#REF!</f>
        <v>#REF!</v>
      </c>
      <c r="C1432" s="14" t="e">
        <f>ORÇAMENTO!#REF!</f>
        <v>#REF!</v>
      </c>
      <c r="D1432" s="13" t="e">
        <f>ORÇAMENTO!#REF!</f>
        <v>#REF!</v>
      </c>
      <c r="E1432" s="95"/>
      <c r="F1432" s="96" t="e">
        <f>ORÇAMENTO!#REF!</f>
        <v>#REF!</v>
      </c>
    </row>
    <row r="1433" spans="1:6" ht="15.75" x14ac:dyDescent="0.2">
      <c r="A1433" s="94" t="e">
        <f>IF(ORÇAMENTO!#REF!="","",ORÇAMENTO!#REF!)</f>
        <v>#REF!</v>
      </c>
      <c r="B1433" s="66" t="e">
        <f>ORÇAMENTO!#REF!</f>
        <v>#REF!</v>
      </c>
      <c r="C1433" s="14" t="e">
        <f>ORÇAMENTO!#REF!</f>
        <v>#REF!</v>
      </c>
      <c r="D1433" s="13" t="e">
        <f>ORÇAMENTO!#REF!</f>
        <v>#REF!</v>
      </c>
      <c r="E1433" s="95"/>
      <c r="F1433" s="96" t="e">
        <f>ORÇAMENTO!#REF!</f>
        <v>#REF!</v>
      </c>
    </row>
    <row r="1434" spans="1:6" ht="15.75" x14ac:dyDescent="0.2">
      <c r="A1434" s="94" t="str">
        <f>IF(ORÇAMENTO!A213="","",ORÇAMENTO!A213)</f>
        <v>13.29</v>
      </c>
      <c r="B1434" s="66" t="str">
        <f>ORÇAMENTO!B213</f>
        <v>ED-49234</v>
      </c>
      <c r="C1434" s="14" t="str">
        <f>ORÇAMENTO!C213</f>
        <v>DISJUNTOR MONOPOLAR TERMOMAGNÉTICO 5KA, DE 32A</v>
      </c>
      <c r="D1434" s="13" t="str">
        <f>ORÇAMENTO!D213</f>
        <v>UN</v>
      </c>
      <c r="E1434" s="95"/>
      <c r="F1434" s="96">
        <f>ORÇAMENTO!E213</f>
        <v>2</v>
      </c>
    </row>
    <row r="1435" spans="1:6" ht="15.75" x14ac:dyDescent="0.2">
      <c r="A1435" s="94" t="e">
        <f>IF(ORÇAMENTO!#REF!="","",ORÇAMENTO!#REF!)</f>
        <v>#REF!</v>
      </c>
      <c r="B1435" s="66" t="e">
        <f>ORÇAMENTO!#REF!</f>
        <v>#REF!</v>
      </c>
      <c r="C1435" s="14" t="e">
        <f>ORÇAMENTO!#REF!</f>
        <v>#REF!</v>
      </c>
      <c r="D1435" s="13" t="e">
        <f>ORÇAMENTO!#REF!</f>
        <v>#REF!</v>
      </c>
      <c r="E1435" s="95"/>
      <c r="F1435" s="96" t="e">
        <f>ORÇAMENTO!#REF!</f>
        <v>#REF!</v>
      </c>
    </row>
    <row r="1436" spans="1:6" ht="15.75" x14ac:dyDescent="0.2">
      <c r="A1436" s="94" t="e">
        <f>IF(ORÇAMENTO!#REF!="","",ORÇAMENTO!#REF!)</f>
        <v>#REF!</v>
      </c>
      <c r="B1436" s="66" t="e">
        <f>ORÇAMENTO!#REF!</f>
        <v>#REF!</v>
      </c>
      <c r="C1436" s="14" t="e">
        <f>ORÇAMENTO!#REF!</f>
        <v>#REF!</v>
      </c>
      <c r="D1436" s="13" t="e">
        <f>ORÇAMENTO!#REF!</f>
        <v>#REF!</v>
      </c>
      <c r="E1436" s="95"/>
      <c r="F1436" s="96" t="e">
        <f>ORÇAMENTO!#REF!</f>
        <v>#REF!</v>
      </c>
    </row>
    <row r="1437" spans="1:6" ht="15.75" x14ac:dyDescent="0.2">
      <c r="A1437" s="94" t="e">
        <f>IF(ORÇAMENTO!#REF!="","",ORÇAMENTO!#REF!)</f>
        <v>#REF!</v>
      </c>
      <c r="B1437" s="66" t="e">
        <f>ORÇAMENTO!#REF!</f>
        <v>#REF!</v>
      </c>
      <c r="C1437" s="14" t="e">
        <f>ORÇAMENTO!#REF!</f>
        <v>#REF!</v>
      </c>
      <c r="D1437" s="13" t="e">
        <f>ORÇAMENTO!#REF!</f>
        <v>#REF!</v>
      </c>
      <c r="E1437" s="95"/>
      <c r="F1437" s="96" t="e">
        <f>ORÇAMENTO!#REF!</f>
        <v>#REF!</v>
      </c>
    </row>
    <row r="1438" spans="1:6" ht="15.75" x14ac:dyDescent="0.2">
      <c r="A1438" s="94" t="e">
        <f>IF(ORÇAMENTO!#REF!="","",ORÇAMENTO!#REF!)</f>
        <v>#REF!</v>
      </c>
      <c r="B1438" s="66" t="e">
        <f>ORÇAMENTO!#REF!</f>
        <v>#REF!</v>
      </c>
      <c r="C1438" s="14" t="e">
        <f>ORÇAMENTO!#REF!</f>
        <v>#REF!</v>
      </c>
      <c r="D1438" s="13" t="e">
        <f>ORÇAMENTO!#REF!</f>
        <v>#REF!</v>
      </c>
      <c r="E1438" s="95"/>
      <c r="F1438" s="96" t="e">
        <f>ORÇAMENTO!#REF!</f>
        <v>#REF!</v>
      </c>
    </row>
    <row r="1439" spans="1:6" ht="15.75" x14ac:dyDescent="0.2">
      <c r="A1439" s="94" t="e">
        <f>IF(ORÇAMENTO!#REF!="","",ORÇAMENTO!#REF!)</f>
        <v>#REF!</v>
      </c>
      <c r="B1439" s="66" t="e">
        <f>ORÇAMENTO!#REF!</f>
        <v>#REF!</v>
      </c>
      <c r="C1439" s="14" t="e">
        <f>ORÇAMENTO!#REF!</f>
        <v>#REF!</v>
      </c>
      <c r="D1439" s="13" t="e">
        <f>ORÇAMENTO!#REF!</f>
        <v>#REF!</v>
      </c>
      <c r="E1439" s="95"/>
      <c r="F1439" s="96" t="e">
        <f>ORÇAMENTO!#REF!</f>
        <v>#REF!</v>
      </c>
    </row>
    <row r="1440" spans="1:6" ht="15.75" x14ac:dyDescent="0.2">
      <c r="A1440" s="94" t="e">
        <f>IF(ORÇAMENTO!#REF!="","",ORÇAMENTO!#REF!)</f>
        <v>#REF!</v>
      </c>
      <c r="B1440" s="66" t="e">
        <f>ORÇAMENTO!#REF!</f>
        <v>#REF!</v>
      </c>
      <c r="C1440" s="14" t="e">
        <f>ORÇAMENTO!#REF!</f>
        <v>#REF!</v>
      </c>
      <c r="D1440" s="13" t="e">
        <f>ORÇAMENTO!#REF!</f>
        <v>#REF!</v>
      </c>
      <c r="E1440" s="95"/>
      <c r="F1440" s="96" t="e">
        <f>ORÇAMENTO!#REF!</f>
        <v>#REF!</v>
      </c>
    </row>
    <row r="1441" spans="1:6" ht="15.75" x14ac:dyDescent="0.2">
      <c r="A1441" s="94" t="e">
        <f>IF(ORÇAMENTO!#REF!="","",ORÇAMENTO!#REF!)</f>
        <v>#REF!</v>
      </c>
      <c r="B1441" s="66" t="e">
        <f>ORÇAMENTO!#REF!</f>
        <v>#REF!</v>
      </c>
      <c r="C1441" s="14" t="e">
        <f>ORÇAMENTO!#REF!</f>
        <v>#REF!</v>
      </c>
      <c r="D1441" s="13" t="e">
        <f>ORÇAMENTO!#REF!</f>
        <v>#REF!</v>
      </c>
      <c r="E1441" s="95"/>
      <c r="F1441" s="96" t="e">
        <f>ORÇAMENTO!#REF!</f>
        <v>#REF!</v>
      </c>
    </row>
    <row r="1442" spans="1:6" ht="15.75" x14ac:dyDescent="0.2">
      <c r="A1442" s="94" t="e">
        <f>IF(ORÇAMENTO!#REF!="","",ORÇAMENTO!#REF!)</f>
        <v>#REF!</v>
      </c>
      <c r="B1442" s="66" t="e">
        <f>ORÇAMENTO!#REF!</f>
        <v>#REF!</v>
      </c>
      <c r="C1442" s="14" t="e">
        <f>ORÇAMENTO!#REF!</f>
        <v>#REF!</v>
      </c>
      <c r="D1442" s="13" t="e">
        <f>ORÇAMENTO!#REF!</f>
        <v>#REF!</v>
      </c>
      <c r="E1442" s="95"/>
      <c r="F1442" s="96" t="e">
        <f>ORÇAMENTO!#REF!</f>
        <v>#REF!</v>
      </c>
    </row>
    <row r="1443" spans="1:6" ht="15.75" x14ac:dyDescent="0.2">
      <c r="A1443" s="94" t="e">
        <f>IF(ORÇAMENTO!#REF!="","",ORÇAMENTO!#REF!)</f>
        <v>#REF!</v>
      </c>
      <c r="B1443" s="66" t="e">
        <f>ORÇAMENTO!#REF!</f>
        <v>#REF!</v>
      </c>
      <c r="C1443" s="14" t="e">
        <f>ORÇAMENTO!#REF!</f>
        <v>#REF!</v>
      </c>
      <c r="D1443" s="13" t="e">
        <f>ORÇAMENTO!#REF!</f>
        <v>#REF!</v>
      </c>
      <c r="E1443" s="95"/>
      <c r="F1443" s="96" t="e">
        <f>ORÇAMENTO!#REF!</f>
        <v>#REF!</v>
      </c>
    </row>
    <row r="1444" spans="1:6" ht="15.75" x14ac:dyDescent="0.2">
      <c r="A1444" s="94" t="e">
        <f>IF(ORÇAMENTO!#REF!="","",ORÇAMENTO!#REF!)</f>
        <v>#REF!</v>
      </c>
      <c r="B1444" s="66" t="e">
        <f>ORÇAMENTO!#REF!</f>
        <v>#REF!</v>
      </c>
      <c r="C1444" s="14" t="e">
        <f>ORÇAMENTO!#REF!</f>
        <v>#REF!</v>
      </c>
      <c r="D1444" s="13" t="e">
        <f>ORÇAMENTO!#REF!</f>
        <v>#REF!</v>
      </c>
      <c r="E1444" s="95"/>
      <c r="F1444" s="96" t="e">
        <f>ORÇAMENTO!#REF!</f>
        <v>#REF!</v>
      </c>
    </row>
    <row r="1445" spans="1:6" ht="15.75" x14ac:dyDescent="0.2">
      <c r="A1445" s="94" t="e">
        <f>IF(ORÇAMENTO!#REF!="","",ORÇAMENTO!#REF!)</f>
        <v>#REF!</v>
      </c>
      <c r="B1445" s="66" t="e">
        <f>ORÇAMENTO!#REF!</f>
        <v>#REF!</v>
      </c>
      <c r="C1445" s="14" t="e">
        <f>ORÇAMENTO!#REF!</f>
        <v>#REF!</v>
      </c>
      <c r="D1445" s="13" t="e">
        <f>ORÇAMENTO!#REF!</f>
        <v>#REF!</v>
      </c>
      <c r="E1445" s="95"/>
      <c r="F1445" s="96" t="e">
        <f>ORÇAMENTO!#REF!</f>
        <v>#REF!</v>
      </c>
    </row>
    <row r="1446" spans="1:6" ht="15.75" x14ac:dyDescent="0.2">
      <c r="A1446" s="94" t="e">
        <f>IF(ORÇAMENTO!#REF!="","",ORÇAMENTO!#REF!)</f>
        <v>#REF!</v>
      </c>
      <c r="B1446" s="66" t="e">
        <f>ORÇAMENTO!#REF!</f>
        <v>#REF!</v>
      </c>
      <c r="C1446" s="14" t="e">
        <f>ORÇAMENTO!#REF!</f>
        <v>#REF!</v>
      </c>
      <c r="D1446" s="13" t="e">
        <f>ORÇAMENTO!#REF!</f>
        <v>#REF!</v>
      </c>
      <c r="E1446" s="95"/>
      <c r="F1446" s="96" t="e">
        <f>ORÇAMENTO!#REF!</f>
        <v>#REF!</v>
      </c>
    </row>
    <row r="1447" spans="1:6" ht="15.75" x14ac:dyDescent="0.2">
      <c r="A1447" s="94" t="e">
        <f>IF(ORÇAMENTO!#REF!="","",ORÇAMENTO!#REF!)</f>
        <v>#REF!</v>
      </c>
      <c r="B1447" s="66" t="e">
        <f>ORÇAMENTO!#REF!</f>
        <v>#REF!</v>
      </c>
      <c r="C1447" s="14" t="e">
        <f>ORÇAMENTO!#REF!</f>
        <v>#REF!</v>
      </c>
      <c r="D1447" s="13" t="e">
        <f>ORÇAMENTO!#REF!</f>
        <v>#REF!</v>
      </c>
      <c r="E1447" s="95"/>
      <c r="F1447" s="96" t="e">
        <f>ORÇAMENTO!#REF!</f>
        <v>#REF!</v>
      </c>
    </row>
    <row r="1448" spans="1:6" ht="15.75" x14ac:dyDescent="0.2">
      <c r="A1448" s="94" t="e">
        <f>IF(ORÇAMENTO!#REF!="","",ORÇAMENTO!#REF!)</f>
        <v>#REF!</v>
      </c>
      <c r="B1448" s="66" t="e">
        <f>ORÇAMENTO!#REF!</f>
        <v>#REF!</v>
      </c>
      <c r="C1448" s="14" t="e">
        <f>ORÇAMENTO!#REF!</f>
        <v>#REF!</v>
      </c>
      <c r="D1448" s="13" t="e">
        <f>ORÇAMENTO!#REF!</f>
        <v>#REF!</v>
      </c>
      <c r="E1448" s="95"/>
      <c r="F1448" s="96" t="e">
        <f>ORÇAMENTO!#REF!</f>
        <v>#REF!</v>
      </c>
    </row>
    <row r="1449" spans="1:6" ht="15.75" x14ac:dyDescent="0.2">
      <c r="A1449" s="94" t="str">
        <f>IF(ORÇAMENTO!A214="","",ORÇAMENTO!A214)</f>
        <v>13.30</v>
      </c>
      <c r="B1449" s="66" t="str">
        <f>ORÇAMENTO!B214</f>
        <v>ED-49260</v>
      </c>
      <c r="C1449" s="14" t="str">
        <f>ORÇAMENTO!C214</f>
        <v>DISJUNTOR TRIPOLAR TERMOMAGNÉTICO 10KA, DE 60A</v>
      </c>
      <c r="D1449" s="13" t="str">
        <f>ORÇAMENTO!D214</f>
        <v>UN</v>
      </c>
      <c r="E1449" s="95"/>
      <c r="F1449" s="96">
        <f>ORÇAMENTO!E214</f>
        <v>2</v>
      </c>
    </row>
    <row r="1450" spans="1:6" ht="15.75" x14ac:dyDescent="0.2">
      <c r="A1450" s="94" t="e">
        <f>IF(ORÇAMENTO!#REF!="","",ORÇAMENTO!#REF!)</f>
        <v>#REF!</v>
      </c>
      <c r="B1450" s="66" t="e">
        <f>ORÇAMENTO!#REF!</f>
        <v>#REF!</v>
      </c>
      <c r="C1450" s="14" t="e">
        <f>ORÇAMENTO!#REF!</f>
        <v>#REF!</v>
      </c>
      <c r="D1450" s="13" t="e">
        <f>ORÇAMENTO!#REF!</f>
        <v>#REF!</v>
      </c>
      <c r="E1450" s="95"/>
      <c r="F1450" s="96" t="e">
        <f>ORÇAMENTO!#REF!</f>
        <v>#REF!</v>
      </c>
    </row>
    <row r="1451" spans="1:6" ht="15.75" x14ac:dyDescent="0.2">
      <c r="A1451" s="94" t="e">
        <f>IF(ORÇAMENTO!#REF!="","",ORÇAMENTO!#REF!)</f>
        <v>#REF!</v>
      </c>
      <c r="B1451" s="66" t="e">
        <f>ORÇAMENTO!#REF!</f>
        <v>#REF!</v>
      </c>
      <c r="C1451" s="14" t="e">
        <f>ORÇAMENTO!#REF!</f>
        <v>#REF!</v>
      </c>
      <c r="D1451" s="13" t="e">
        <f>ORÇAMENTO!#REF!</f>
        <v>#REF!</v>
      </c>
      <c r="E1451" s="95"/>
      <c r="F1451" s="96" t="e">
        <f>ORÇAMENTO!#REF!</f>
        <v>#REF!</v>
      </c>
    </row>
    <row r="1452" spans="1:6" ht="15.75" x14ac:dyDescent="0.2">
      <c r="A1452" s="94" t="e">
        <f>IF(ORÇAMENTO!#REF!="","",ORÇAMENTO!#REF!)</f>
        <v>#REF!</v>
      </c>
      <c r="B1452" s="66" t="e">
        <f>ORÇAMENTO!#REF!</f>
        <v>#REF!</v>
      </c>
      <c r="C1452" s="14" t="e">
        <f>ORÇAMENTO!#REF!</f>
        <v>#REF!</v>
      </c>
      <c r="D1452" s="13" t="e">
        <f>ORÇAMENTO!#REF!</f>
        <v>#REF!</v>
      </c>
      <c r="E1452" s="95"/>
      <c r="F1452" s="96" t="e">
        <f>ORÇAMENTO!#REF!</f>
        <v>#REF!</v>
      </c>
    </row>
    <row r="1453" spans="1:6" ht="15.75" x14ac:dyDescent="0.2">
      <c r="A1453" s="94" t="e">
        <f>IF(ORÇAMENTO!#REF!="","",ORÇAMENTO!#REF!)</f>
        <v>#REF!</v>
      </c>
      <c r="B1453" s="66" t="e">
        <f>ORÇAMENTO!#REF!</f>
        <v>#REF!</v>
      </c>
      <c r="C1453" s="14" t="e">
        <f>ORÇAMENTO!#REF!</f>
        <v>#REF!</v>
      </c>
      <c r="D1453" s="13" t="e">
        <f>ORÇAMENTO!#REF!</f>
        <v>#REF!</v>
      </c>
      <c r="E1453" s="95"/>
      <c r="F1453" s="96" t="e">
        <f>ORÇAMENTO!#REF!</f>
        <v>#REF!</v>
      </c>
    </row>
    <row r="1454" spans="1:6" ht="15.75" x14ac:dyDescent="0.2">
      <c r="A1454" s="94" t="e">
        <f>IF(ORÇAMENTO!#REF!="","",ORÇAMENTO!#REF!)</f>
        <v>#REF!</v>
      </c>
      <c r="B1454" s="66" t="e">
        <f>ORÇAMENTO!#REF!</f>
        <v>#REF!</v>
      </c>
      <c r="C1454" s="14" t="e">
        <f>ORÇAMENTO!#REF!</f>
        <v>#REF!</v>
      </c>
      <c r="D1454" s="13" t="e">
        <f>ORÇAMENTO!#REF!</f>
        <v>#REF!</v>
      </c>
      <c r="E1454" s="95"/>
      <c r="F1454" s="96" t="e">
        <f>ORÇAMENTO!#REF!</f>
        <v>#REF!</v>
      </c>
    </row>
    <row r="1455" spans="1:6" ht="15.75" x14ac:dyDescent="0.2">
      <c r="A1455" s="94" t="e">
        <f>IF(ORÇAMENTO!#REF!="","",ORÇAMENTO!#REF!)</f>
        <v>#REF!</v>
      </c>
      <c r="B1455" s="66" t="e">
        <f>ORÇAMENTO!#REF!</f>
        <v>#REF!</v>
      </c>
      <c r="C1455" s="14" t="e">
        <f>ORÇAMENTO!#REF!</f>
        <v>#REF!</v>
      </c>
      <c r="D1455" s="13" t="e">
        <f>ORÇAMENTO!#REF!</f>
        <v>#REF!</v>
      </c>
      <c r="E1455" s="95"/>
      <c r="F1455" s="96" t="e">
        <f>ORÇAMENTO!#REF!</f>
        <v>#REF!</v>
      </c>
    </row>
    <row r="1456" spans="1:6" ht="15.75" x14ac:dyDescent="0.2">
      <c r="A1456" s="94" t="e">
        <f>IF(ORÇAMENTO!#REF!="","",ORÇAMENTO!#REF!)</f>
        <v>#REF!</v>
      </c>
      <c r="B1456" s="66" t="e">
        <f>ORÇAMENTO!#REF!</f>
        <v>#REF!</v>
      </c>
      <c r="C1456" s="14" t="e">
        <f>ORÇAMENTO!#REF!</f>
        <v>#REF!</v>
      </c>
      <c r="D1456" s="13" t="e">
        <f>ORÇAMENTO!#REF!</f>
        <v>#REF!</v>
      </c>
      <c r="E1456" s="95"/>
      <c r="F1456" s="96" t="e">
        <f>ORÇAMENTO!#REF!</f>
        <v>#REF!</v>
      </c>
    </row>
    <row r="1457" spans="1:6" ht="15.75" x14ac:dyDescent="0.2">
      <c r="A1457" s="94" t="e">
        <f>IF(ORÇAMENTO!#REF!="","",ORÇAMENTO!#REF!)</f>
        <v>#REF!</v>
      </c>
      <c r="B1457" s="66" t="e">
        <f>ORÇAMENTO!#REF!</f>
        <v>#REF!</v>
      </c>
      <c r="C1457" s="14" t="e">
        <f>ORÇAMENTO!#REF!</f>
        <v>#REF!</v>
      </c>
      <c r="D1457" s="13" t="e">
        <f>ORÇAMENTO!#REF!</f>
        <v>#REF!</v>
      </c>
      <c r="E1457" s="95"/>
      <c r="F1457" s="96" t="e">
        <f>ORÇAMENTO!#REF!</f>
        <v>#REF!</v>
      </c>
    </row>
    <row r="1458" spans="1:6" ht="15.75" x14ac:dyDescent="0.2">
      <c r="A1458" s="94" t="e">
        <f>IF(ORÇAMENTO!#REF!="","",ORÇAMENTO!#REF!)</f>
        <v>#REF!</v>
      </c>
      <c r="B1458" s="66" t="e">
        <f>ORÇAMENTO!#REF!</f>
        <v>#REF!</v>
      </c>
      <c r="C1458" s="14" t="e">
        <f>ORÇAMENTO!#REF!</f>
        <v>#REF!</v>
      </c>
      <c r="D1458" s="13" t="e">
        <f>ORÇAMENTO!#REF!</f>
        <v>#REF!</v>
      </c>
      <c r="E1458" s="95"/>
      <c r="F1458" s="96" t="e">
        <f>ORÇAMENTO!#REF!</f>
        <v>#REF!</v>
      </c>
    </row>
    <row r="1459" spans="1:6" ht="15.75" x14ac:dyDescent="0.2">
      <c r="A1459" s="94" t="e">
        <f>IF(ORÇAMENTO!#REF!="","",ORÇAMENTO!#REF!)</f>
        <v>#REF!</v>
      </c>
      <c r="B1459" s="66" t="e">
        <f>ORÇAMENTO!#REF!</f>
        <v>#REF!</v>
      </c>
      <c r="C1459" s="14" t="e">
        <f>ORÇAMENTO!#REF!</f>
        <v>#REF!</v>
      </c>
      <c r="D1459" s="13" t="e">
        <f>ORÇAMENTO!#REF!</f>
        <v>#REF!</v>
      </c>
      <c r="E1459" s="95"/>
      <c r="F1459" s="96" t="e">
        <f>ORÇAMENTO!#REF!</f>
        <v>#REF!</v>
      </c>
    </row>
    <row r="1460" spans="1:6" ht="15.75" x14ac:dyDescent="0.2">
      <c r="A1460" s="94" t="e">
        <f>IF(ORÇAMENTO!#REF!="","",ORÇAMENTO!#REF!)</f>
        <v>#REF!</v>
      </c>
      <c r="B1460" s="66" t="e">
        <f>ORÇAMENTO!#REF!</f>
        <v>#REF!</v>
      </c>
      <c r="C1460" s="14" t="e">
        <f>ORÇAMENTO!#REF!</f>
        <v>#REF!</v>
      </c>
      <c r="D1460" s="13" t="e">
        <f>ORÇAMENTO!#REF!</f>
        <v>#REF!</v>
      </c>
      <c r="E1460" s="95"/>
      <c r="F1460" s="96" t="e">
        <f>ORÇAMENTO!#REF!</f>
        <v>#REF!</v>
      </c>
    </row>
    <row r="1461" spans="1:6" ht="15.75" x14ac:dyDescent="0.2">
      <c r="A1461" s="94" t="e">
        <f>IF(ORÇAMENTO!#REF!="","",ORÇAMENTO!#REF!)</f>
        <v>#REF!</v>
      </c>
      <c r="B1461" s="66" t="e">
        <f>ORÇAMENTO!#REF!</f>
        <v>#REF!</v>
      </c>
      <c r="C1461" s="14" t="e">
        <f>ORÇAMENTO!#REF!</f>
        <v>#REF!</v>
      </c>
      <c r="D1461" s="13" t="e">
        <f>ORÇAMENTO!#REF!</f>
        <v>#REF!</v>
      </c>
      <c r="E1461" s="95"/>
      <c r="F1461" s="96" t="e">
        <f>ORÇAMENTO!#REF!</f>
        <v>#REF!</v>
      </c>
    </row>
    <row r="1462" spans="1:6" ht="15.75" x14ac:dyDescent="0.2">
      <c r="A1462" s="94" t="e">
        <f>IF(ORÇAMENTO!#REF!="","",ORÇAMENTO!#REF!)</f>
        <v>#REF!</v>
      </c>
      <c r="B1462" s="66" t="e">
        <f>ORÇAMENTO!#REF!</f>
        <v>#REF!</v>
      </c>
      <c r="C1462" s="14" t="e">
        <f>ORÇAMENTO!#REF!</f>
        <v>#REF!</v>
      </c>
      <c r="D1462" s="13" t="e">
        <f>ORÇAMENTO!#REF!</f>
        <v>#REF!</v>
      </c>
      <c r="E1462" s="95"/>
      <c r="F1462" s="96" t="e">
        <f>ORÇAMENTO!#REF!</f>
        <v>#REF!</v>
      </c>
    </row>
    <row r="1463" spans="1:6" ht="15.75" x14ac:dyDescent="0.2">
      <c r="A1463" s="94" t="e">
        <f>IF(ORÇAMENTO!#REF!="","",ORÇAMENTO!#REF!)</f>
        <v>#REF!</v>
      </c>
      <c r="B1463" s="66" t="e">
        <f>ORÇAMENTO!#REF!</f>
        <v>#REF!</v>
      </c>
      <c r="C1463" s="14" t="e">
        <f>ORÇAMENTO!#REF!</f>
        <v>#REF!</v>
      </c>
      <c r="D1463" s="13" t="e">
        <f>ORÇAMENTO!#REF!</f>
        <v>#REF!</v>
      </c>
      <c r="E1463" s="95"/>
      <c r="F1463" s="96" t="e">
        <f>ORÇAMENTO!#REF!</f>
        <v>#REF!</v>
      </c>
    </row>
    <row r="1464" spans="1:6" ht="15.75" x14ac:dyDescent="0.2">
      <c r="A1464" s="94" t="e">
        <f>IF(ORÇAMENTO!#REF!="","",ORÇAMENTO!#REF!)</f>
        <v>#REF!</v>
      </c>
      <c r="B1464" s="66" t="e">
        <f>ORÇAMENTO!#REF!</f>
        <v>#REF!</v>
      </c>
      <c r="C1464" s="14" t="e">
        <f>ORÇAMENTO!#REF!</f>
        <v>#REF!</v>
      </c>
      <c r="D1464" s="13" t="e">
        <f>ORÇAMENTO!#REF!</f>
        <v>#REF!</v>
      </c>
      <c r="E1464" s="95"/>
      <c r="F1464" s="96" t="e">
        <f>ORÇAMENTO!#REF!</f>
        <v>#REF!</v>
      </c>
    </row>
    <row r="1465" spans="1:6" ht="15.75" x14ac:dyDescent="0.2">
      <c r="A1465" s="94" t="e">
        <f>IF(ORÇAMENTO!#REF!="","",ORÇAMENTO!#REF!)</f>
        <v>#REF!</v>
      </c>
      <c r="B1465" s="66" t="e">
        <f>ORÇAMENTO!#REF!</f>
        <v>#REF!</v>
      </c>
      <c r="C1465" s="14" t="e">
        <f>ORÇAMENTO!#REF!</f>
        <v>#REF!</v>
      </c>
      <c r="D1465" s="13" t="e">
        <f>ORÇAMENTO!#REF!</f>
        <v>#REF!</v>
      </c>
      <c r="E1465" s="95"/>
      <c r="F1465" s="96" t="e">
        <f>ORÇAMENTO!#REF!</f>
        <v>#REF!</v>
      </c>
    </row>
    <row r="1466" spans="1:6" ht="15.75" x14ac:dyDescent="0.2">
      <c r="A1466" s="94" t="e">
        <f>IF(ORÇAMENTO!#REF!="","",ORÇAMENTO!#REF!)</f>
        <v>#REF!</v>
      </c>
      <c r="B1466" s="66" t="e">
        <f>ORÇAMENTO!#REF!</f>
        <v>#REF!</v>
      </c>
      <c r="C1466" s="14" t="e">
        <f>ORÇAMENTO!#REF!</f>
        <v>#REF!</v>
      </c>
      <c r="D1466" s="13" t="e">
        <f>ORÇAMENTO!#REF!</f>
        <v>#REF!</v>
      </c>
      <c r="E1466" s="95"/>
      <c r="F1466" s="96" t="e">
        <f>ORÇAMENTO!#REF!</f>
        <v>#REF!</v>
      </c>
    </row>
    <row r="1467" spans="1:6" ht="15.75" x14ac:dyDescent="0.2">
      <c r="A1467" s="94" t="e">
        <f>IF(ORÇAMENTO!#REF!="","",ORÇAMENTO!#REF!)</f>
        <v>#REF!</v>
      </c>
      <c r="B1467" s="66" t="e">
        <f>ORÇAMENTO!#REF!</f>
        <v>#REF!</v>
      </c>
      <c r="C1467" s="14" t="e">
        <f>ORÇAMENTO!#REF!</f>
        <v>#REF!</v>
      </c>
      <c r="D1467" s="13" t="e">
        <f>ORÇAMENTO!#REF!</f>
        <v>#REF!</v>
      </c>
      <c r="E1467" s="95"/>
      <c r="F1467" s="96" t="e">
        <f>ORÇAMENTO!#REF!</f>
        <v>#REF!</v>
      </c>
    </row>
    <row r="1468" spans="1:6" ht="15.75" x14ac:dyDescent="0.2">
      <c r="A1468" s="94" t="e">
        <f>IF(ORÇAMENTO!#REF!="","",ORÇAMENTO!#REF!)</f>
        <v>#REF!</v>
      </c>
      <c r="B1468" s="66" t="e">
        <f>ORÇAMENTO!#REF!</f>
        <v>#REF!</v>
      </c>
      <c r="C1468" s="14" t="e">
        <f>ORÇAMENTO!#REF!</f>
        <v>#REF!</v>
      </c>
      <c r="D1468" s="13" t="e">
        <f>ORÇAMENTO!#REF!</f>
        <v>#REF!</v>
      </c>
      <c r="E1468" s="95"/>
      <c r="F1468" s="96" t="e">
        <f>ORÇAMENTO!#REF!</f>
        <v>#REF!</v>
      </c>
    </row>
    <row r="1469" spans="1:6" ht="15.75" x14ac:dyDescent="0.2">
      <c r="A1469" s="94" t="e">
        <f>IF(ORÇAMENTO!#REF!="","",ORÇAMENTO!#REF!)</f>
        <v>#REF!</v>
      </c>
      <c r="B1469" s="66" t="e">
        <f>ORÇAMENTO!#REF!</f>
        <v>#REF!</v>
      </c>
      <c r="C1469" s="14" t="e">
        <f>ORÇAMENTO!#REF!</f>
        <v>#REF!</v>
      </c>
      <c r="D1469" s="13" t="e">
        <f>ORÇAMENTO!#REF!</f>
        <v>#REF!</v>
      </c>
      <c r="E1469" s="95"/>
      <c r="F1469" s="96" t="e">
        <f>ORÇAMENTO!#REF!</f>
        <v>#REF!</v>
      </c>
    </row>
    <row r="1470" spans="1:6" ht="15.75" x14ac:dyDescent="0.2">
      <c r="A1470" s="94" t="e">
        <f>IF(ORÇAMENTO!#REF!="","",ORÇAMENTO!#REF!)</f>
        <v>#REF!</v>
      </c>
      <c r="B1470" s="66" t="e">
        <f>ORÇAMENTO!#REF!</f>
        <v>#REF!</v>
      </c>
      <c r="C1470" s="14" t="e">
        <f>ORÇAMENTO!#REF!</f>
        <v>#REF!</v>
      </c>
      <c r="D1470" s="13" t="e">
        <f>ORÇAMENTO!#REF!</f>
        <v>#REF!</v>
      </c>
      <c r="E1470" s="95"/>
      <c r="F1470" s="96" t="e">
        <f>ORÇAMENTO!#REF!</f>
        <v>#REF!</v>
      </c>
    </row>
    <row r="1471" spans="1:6" ht="15.75" x14ac:dyDescent="0.2">
      <c r="A1471" s="94" t="e">
        <f>IF(ORÇAMENTO!#REF!="","",ORÇAMENTO!#REF!)</f>
        <v>#REF!</v>
      </c>
      <c r="B1471" s="66" t="e">
        <f>ORÇAMENTO!#REF!</f>
        <v>#REF!</v>
      </c>
      <c r="C1471" s="14" t="e">
        <f>ORÇAMENTO!#REF!</f>
        <v>#REF!</v>
      </c>
      <c r="D1471" s="13" t="e">
        <f>ORÇAMENTO!#REF!</f>
        <v>#REF!</v>
      </c>
      <c r="E1471" s="95"/>
      <c r="F1471" s="96" t="e">
        <f>ORÇAMENTO!#REF!</f>
        <v>#REF!</v>
      </c>
    </row>
    <row r="1472" spans="1:6" ht="15.75" x14ac:dyDescent="0.2">
      <c r="A1472" s="94" t="e">
        <f>IF(ORÇAMENTO!#REF!="","",ORÇAMENTO!#REF!)</f>
        <v>#REF!</v>
      </c>
      <c r="B1472" s="66" t="e">
        <f>ORÇAMENTO!#REF!</f>
        <v>#REF!</v>
      </c>
      <c r="C1472" s="14" t="e">
        <f>ORÇAMENTO!#REF!</f>
        <v>#REF!</v>
      </c>
      <c r="D1472" s="13" t="e">
        <f>ORÇAMENTO!#REF!</f>
        <v>#REF!</v>
      </c>
      <c r="E1472" s="95"/>
      <c r="F1472" s="96" t="e">
        <f>ORÇAMENTO!#REF!</f>
        <v>#REF!</v>
      </c>
    </row>
    <row r="1473" spans="1:6" ht="31.5" x14ac:dyDescent="0.2">
      <c r="A1473" s="94" t="str">
        <f>IF(ORÇAMENTO!A215="","",ORÇAMENTO!A215)</f>
        <v>13.31</v>
      </c>
      <c r="B1473" s="66" t="str">
        <f>ORÇAMENTO!B215</f>
        <v>ED-49527</v>
      </c>
      <c r="C1473" s="14" t="str">
        <f>ORÇAMENTO!C215</f>
        <v>SUPRESSOR DE SURTO PARA PROTEÇÃO PRIMÁRIA EM QGD, ATÉ 1,5 KV - 5 KA</v>
      </c>
      <c r="D1473" s="13" t="str">
        <f>ORÇAMENTO!D215</f>
        <v>UN</v>
      </c>
      <c r="E1473" s="95"/>
      <c r="F1473" s="96">
        <f>ORÇAMENTO!E215</f>
        <v>12</v>
      </c>
    </row>
    <row r="1474" spans="1:6" ht="15.75" x14ac:dyDescent="0.2">
      <c r="A1474" s="94" t="e">
        <f>IF(ORÇAMENTO!#REF!="","",ORÇAMENTO!#REF!)</f>
        <v>#REF!</v>
      </c>
      <c r="B1474" s="66" t="e">
        <f>ORÇAMENTO!#REF!</f>
        <v>#REF!</v>
      </c>
      <c r="C1474" s="14" t="e">
        <f>ORÇAMENTO!#REF!</f>
        <v>#REF!</v>
      </c>
      <c r="D1474" s="13" t="e">
        <f>ORÇAMENTO!#REF!</f>
        <v>#REF!</v>
      </c>
      <c r="E1474" s="95"/>
      <c r="F1474" s="96" t="e">
        <f>ORÇAMENTO!#REF!</f>
        <v>#REF!</v>
      </c>
    </row>
    <row r="1475" spans="1:6" ht="15.75" x14ac:dyDescent="0.2">
      <c r="A1475" s="94" t="e">
        <f>IF(ORÇAMENTO!#REF!="","",ORÇAMENTO!#REF!)</f>
        <v>#REF!</v>
      </c>
      <c r="B1475" s="66" t="e">
        <f>ORÇAMENTO!#REF!</f>
        <v>#REF!</v>
      </c>
      <c r="C1475" s="14" t="e">
        <f>ORÇAMENTO!#REF!</f>
        <v>#REF!</v>
      </c>
      <c r="D1475" s="13" t="e">
        <f>ORÇAMENTO!#REF!</f>
        <v>#REF!</v>
      </c>
      <c r="E1475" s="95"/>
      <c r="F1475" s="96" t="e">
        <f>ORÇAMENTO!#REF!</f>
        <v>#REF!</v>
      </c>
    </row>
    <row r="1476" spans="1:6" ht="15.75" x14ac:dyDescent="0.2">
      <c r="A1476" s="94" t="e">
        <f>IF(ORÇAMENTO!#REF!="","",ORÇAMENTO!#REF!)</f>
        <v>#REF!</v>
      </c>
      <c r="B1476" s="66" t="e">
        <f>ORÇAMENTO!#REF!</f>
        <v>#REF!</v>
      </c>
      <c r="C1476" s="14" t="e">
        <f>ORÇAMENTO!#REF!</f>
        <v>#REF!</v>
      </c>
      <c r="D1476" s="13" t="e">
        <f>ORÇAMENTO!#REF!</f>
        <v>#REF!</v>
      </c>
      <c r="E1476" s="95"/>
      <c r="F1476" s="96" t="e">
        <f>ORÇAMENTO!#REF!</f>
        <v>#REF!</v>
      </c>
    </row>
    <row r="1477" spans="1:6" ht="15.75" x14ac:dyDescent="0.2">
      <c r="A1477" s="94" t="e">
        <f>IF(ORÇAMENTO!#REF!="","",ORÇAMENTO!#REF!)</f>
        <v>#REF!</v>
      </c>
      <c r="B1477" s="66" t="e">
        <f>ORÇAMENTO!#REF!</f>
        <v>#REF!</v>
      </c>
      <c r="C1477" s="14" t="e">
        <f>ORÇAMENTO!#REF!</f>
        <v>#REF!</v>
      </c>
      <c r="D1477" s="13" t="e">
        <f>ORÇAMENTO!#REF!</f>
        <v>#REF!</v>
      </c>
      <c r="E1477" s="95"/>
      <c r="F1477" s="96" t="e">
        <f>ORÇAMENTO!#REF!</f>
        <v>#REF!</v>
      </c>
    </row>
    <row r="1478" spans="1:6" ht="15.75" x14ac:dyDescent="0.2">
      <c r="A1478" s="94" t="e">
        <f>IF(ORÇAMENTO!#REF!="","",ORÇAMENTO!#REF!)</f>
        <v>#REF!</v>
      </c>
      <c r="B1478" s="66" t="e">
        <f>ORÇAMENTO!#REF!</f>
        <v>#REF!</v>
      </c>
      <c r="C1478" s="14" t="e">
        <f>ORÇAMENTO!#REF!</f>
        <v>#REF!</v>
      </c>
      <c r="D1478" s="13" t="e">
        <f>ORÇAMENTO!#REF!</f>
        <v>#REF!</v>
      </c>
      <c r="E1478" s="95"/>
      <c r="F1478" s="96" t="e">
        <f>ORÇAMENTO!#REF!</f>
        <v>#REF!</v>
      </c>
    </row>
    <row r="1479" spans="1:6" ht="15.75" x14ac:dyDescent="0.2">
      <c r="A1479" s="94" t="e">
        <f>IF(ORÇAMENTO!#REF!="","",ORÇAMENTO!#REF!)</f>
        <v>#REF!</v>
      </c>
      <c r="B1479" s="66" t="e">
        <f>ORÇAMENTO!#REF!</f>
        <v>#REF!</v>
      </c>
      <c r="C1479" s="14" t="e">
        <f>ORÇAMENTO!#REF!</f>
        <v>#REF!</v>
      </c>
      <c r="D1479" s="13" t="e">
        <f>ORÇAMENTO!#REF!</f>
        <v>#REF!</v>
      </c>
      <c r="E1479" s="95"/>
      <c r="F1479" s="96" t="e">
        <f>ORÇAMENTO!#REF!</f>
        <v>#REF!</v>
      </c>
    </row>
    <row r="1480" spans="1:6" ht="15.75" x14ac:dyDescent="0.2">
      <c r="A1480" s="94" t="e">
        <f>IF(ORÇAMENTO!#REF!="","",ORÇAMENTO!#REF!)</f>
        <v>#REF!</v>
      </c>
      <c r="B1480" s="66" t="e">
        <f>ORÇAMENTO!#REF!</f>
        <v>#REF!</v>
      </c>
      <c r="C1480" s="14" t="e">
        <f>ORÇAMENTO!#REF!</f>
        <v>#REF!</v>
      </c>
      <c r="D1480" s="13" t="e">
        <f>ORÇAMENTO!#REF!</f>
        <v>#REF!</v>
      </c>
      <c r="E1480" s="95"/>
      <c r="F1480" s="96" t="e">
        <f>ORÇAMENTO!#REF!</f>
        <v>#REF!</v>
      </c>
    </row>
    <row r="1481" spans="1:6" ht="15.75" x14ac:dyDescent="0.2">
      <c r="A1481" s="94" t="e">
        <f>IF(ORÇAMENTO!#REF!="","",ORÇAMENTO!#REF!)</f>
        <v>#REF!</v>
      </c>
      <c r="B1481" s="66" t="e">
        <f>ORÇAMENTO!#REF!</f>
        <v>#REF!</v>
      </c>
      <c r="C1481" s="14" t="e">
        <f>ORÇAMENTO!#REF!</f>
        <v>#REF!</v>
      </c>
      <c r="D1481" s="13" t="e">
        <f>ORÇAMENTO!#REF!</f>
        <v>#REF!</v>
      </c>
      <c r="E1481" s="95"/>
      <c r="F1481" s="96" t="e">
        <f>ORÇAMENTO!#REF!</f>
        <v>#REF!</v>
      </c>
    </row>
    <row r="1482" spans="1:6" ht="15.75" x14ac:dyDescent="0.2">
      <c r="A1482" s="94" t="e">
        <f>IF(ORÇAMENTO!#REF!="","",ORÇAMENTO!#REF!)</f>
        <v>#REF!</v>
      </c>
      <c r="B1482" s="66" t="e">
        <f>ORÇAMENTO!#REF!</f>
        <v>#REF!</v>
      </c>
      <c r="C1482" s="14" t="e">
        <f>ORÇAMENTO!#REF!</f>
        <v>#REF!</v>
      </c>
      <c r="D1482" s="13" t="e">
        <f>ORÇAMENTO!#REF!</f>
        <v>#REF!</v>
      </c>
      <c r="E1482" s="95"/>
      <c r="F1482" s="96" t="e">
        <f>ORÇAMENTO!#REF!</f>
        <v>#REF!</v>
      </c>
    </row>
    <row r="1483" spans="1:6" ht="15.75" x14ac:dyDescent="0.2">
      <c r="A1483" s="94" t="e">
        <f>IF(ORÇAMENTO!#REF!="","",ORÇAMENTO!#REF!)</f>
        <v>#REF!</v>
      </c>
      <c r="B1483" s="66" t="e">
        <f>ORÇAMENTO!#REF!</f>
        <v>#REF!</v>
      </c>
      <c r="C1483" s="14" t="e">
        <f>ORÇAMENTO!#REF!</f>
        <v>#REF!</v>
      </c>
      <c r="D1483" s="13" t="e">
        <f>ORÇAMENTO!#REF!</f>
        <v>#REF!</v>
      </c>
      <c r="E1483" s="95"/>
      <c r="F1483" s="96" t="e">
        <f>ORÇAMENTO!#REF!</f>
        <v>#REF!</v>
      </c>
    </row>
    <row r="1484" spans="1:6" ht="15.75" x14ac:dyDescent="0.2">
      <c r="A1484" s="94" t="e">
        <f>IF(ORÇAMENTO!#REF!="","",ORÇAMENTO!#REF!)</f>
        <v>#REF!</v>
      </c>
      <c r="B1484" s="66" t="e">
        <f>ORÇAMENTO!#REF!</f>
        <v>#REF!</v>
      </c>
      <c r="C1484" s="14" t="e">
        <f>ORÇAMENTO!#REF!</f>
        <v>#REF!</v>
      </c>
      <c r="D1484" s="13" t="e">
        <f>ORÇAMENTO!#REF!</f>
        <v>#REF!</v>
      </c>
      <c r="E1484" s="95"/>
      <c r="F1484" s="96" t="e">
        <f>ORÇAMENTO!#REF!</f>
        <v>#REF!</v>
      </c>
    </row>
    <row r="1485" spans="1:6" ht="15.75" x14ac:dyDescent="0.2">
      <c r="A1485" s="94" t="e">
        <f>IF(ORÇAMENTO!#REF!="","",ORÇAMENTO!#REF!)</f>
        <v>#REF!</v>
      </c>
      <c r="B1485" s="66" t="e">
        <f>ORÇAMENTO!#REF!</f>
        <v>#REF!</v>
      </c>
      <c r="C1485" s="14" t="e">
        <f>ORÇAMENTO!#REF!</f>
        <v>#REF!</v>
      </c>
      <c r="D1485" s="13" t="e">
        <f>ORÇAMENTO!#REF!</f>
        <v>#REF!</v>
      </c>
      <c r="E1485" s="95"/>
      <c r="F1485" s="96" t="e">
        <f>ORÇAMENTO!#REF!</f>
        <v>#REF!</v>
      </c>
    </row>
    <row r="1486" spans="1:6" ht="15.75" x14ac:dyDescent="0.2">
      <c r="A1486" s="94" t="e">
        <f>IF(ORÇAMENTO!#REF!="","",ORÇAMENTO!#REF!)</f>
        <v>#REF!</v>
      </c>
      <c r="B1486" s="66" t="e">
        <f>ORÇAMENTO!#REF!</f>
        <v>#REF!</v>
      </c>
      <c r="C1486" s="14" t="e">
        <f>ORÇAMENTO!#REF!</f>
        <v>#REF!</v>
      </c>
      <c r="D1486" s="13" t="e">
        <f>ORÇAMENTO!#REF!</f>
        <v>#REF!</v>
      </c>
      <c r="E1486" s="95"/>
      <c r="F1486" s="96" t="e">
        <f>ORÇAMENTO!#REF!</f>
        <v>#REF!</v>
      </c>
    </row>
    <row r="1487" spans="1:6" ht="15.75" x14ac:dyDescent="0.2">
      <c r="A1487" s="94" t="e">
        <f>IF(ORÇAMENTO!#REF!="","",ORÇAMENTO!#REF!)</f>
        <v>#REF!</v>
      </c>
      <c r="B1487" s="66" t="e">
        <f>ORÇAMENTO!#REF!</f>
        <v>#REF!</v>
      </c>
      <c r="C1487" s="14" t="e">
        <f>ORÇAMENTO!#REF!</f>
        <v>#REF!</v>
      </c>
      <c r="D1487" s="13" t="e">
        <f>ORÇAMENTO!#REF!</f>
        <v>#REF!</v>
      </c>
      <c r="E1487" s="95"/>
      <c r="F1487" s="96" t="e">
        <f>ORÇAMENTO!#REF!</f>
        <v>#REF!</v>
      </c>
    </row>
    <row r="1488" spans="1:6" ht="15.75" x14ac:dyDescent="0.2">
      <c r="A1488" s="94" t="e">
        <f>IF(ORÇAMENTO!#REF!="","",ORÇAMENTO!#REF!)</f>
        <v>#REF!</v>
      </c>
      <c r="B1488" s="66" t="e">
        <f>ORÇAMENTO!#REF!</f>
        <v>#REF!</v>
      </c>
      <c r="C1488" s="14" t="e">
        <f>ORÇAMENTO!#REF!</f>
        <v>#REF!</v>
      </c>
      <c r="D1488" s="13" t="e">
        <f>ORÇAMENTO!#REF!</f>
        <v>#REF!</v>
      </c>
      <c r="E1488" s="95"/>
      <c r="F1488" s="96" t="e">
        <f>ORÇAMENTO!#REF!</f>
        <v>#REF!</v>
      </c>
    </row>
    <row r="1489" spans="1:6" ht="5.0999999999999996" customHeight="1" x14ac:dyDescent="0.2">
      <c r="A1489" s="18"/>
      <c r="B1489" s="19"/>
      <c r="C1489" s="20"/>
      <c r="D1489" s="19"/>
      <c r="E1489" s="21"/>
      <c r="F1489" s="22"/>
    </row>
    <row r="1490" spans="1:6" ht="5.0999999999999996" customHeight="1" x14ac:dyDescent="0.2">
      <c r="A1490" s="33"/>
      <c r="B1490" s="34"/>
      <c r="C1490" s="34"/>
      <c r="D1490" s="35"/>
      <c r="E1490" s="39"/>
      <c r="F1490" s="44"/>
    </row>
    <row r="1491" spans="1:6" ht="15.75" x14ac:dyDescent="0.2">
      <c r="A1491" s="88" t="e">
        <f>ORÇAMENTO!#REF!</f>
        <v>#REF!</v>
      </c>
      <c r="B1491" s="89"/>
      <c r="C1491" s="90" t="e">
        <f>ORÇAMENTO!#REF!</f>
        <v>#REF!</v>
      </c>
      <c r="D1491" s="91"/>
      <c r="E1491" s="92"/>
      <c r="F1491" s="93"/>
    </row>
    <row r="1492" spans="1:6" ht="15.75" x14ac:dyDescent="0.2">
      <c r="A1492" s="94" t="e">
        <f>IF(ORÇAMENTO!#REF!="","",ORÇAMENTO!#REF!)</f>
        <v>#REF!</v>
      </c>
      <c r="B1492" s="66" t="e">
        <f>ORÇAMENTO!#REF!</f>
        <v>#REF!</v>
      </c>
      <c r="C1492" s="14" t="e">
        <f>ORÇAMENTO!#REF!</f>
        <v>#REF!</v>
      </c>
      <c r="D1492" s="13" t="e">
        <f>ORÇAMENTO!#REF!</f>
        <v>#REF!</v>
      </c>
      <c r="E1492" s="95"/>
      <c r="F1492" s="96" t="e">
        <f>ORÇAMENTO!#REF!</f>
        <v>#REF!</v>
      </c>
    </row>
    <row r="1493" spans="1:6" ht="15.75" x14ac:dyDescent="0.2">
      <c r="A1493" s="94" t="e">
        <f>IF(ORÇAMENTO!#REF!="","",ORÇAMENTO!#REF!)</f>
        <v>#REF!</v>
      </c>
      <c r="B1493" s="66" t="e">
        <f>ORÇAMENTO!#REF!</f>
        <v>#REF!</v>
      </c>
      <c r="C1493" s="14" t="e">
        <f>ORÇAMENTO!#REF!</f>
        <v>#REF!</v>
      </c>
      <c r="D1493" s="13" t="e">
        <f>ORÇAMENTO!#REF!</f>
        <v>#REF!</v>
      </c>
      <c r="E1493" s="95"/>
      <c r="F1493" s="96" t="e">
        <f>ORÇAMENTO!#REF!</f>
        <v>#REF!</v>
      </c>
    </row>
    <row r="1494" spans="1:6" ht="15.75" x14ac:dyDescent="0.2">
      <c r="A1494" s="94" t="e">
        <f>IF(ORÇAMENTO!#REF!="","",ORÇAMENTO!#REF!)</f>
        <v>#REF!</v>
      </c>
      <c r="B1494" s="66" t="e">
        <f>ORÇAMENTO!#REF!</f>
        <v>#REF!</v>
      </c>
      <c r="C1494" s="14" t="e">
        <f>ORÇAMENTO!#REF!</f>
        <v>#REF!</v>
      </c>
      <c r="D1494" s="13" t="e">
        <f>ORÇAMENTO!#REF!</f>
        <v>#REF!</v>
      </c>
      <c r="E1494" s="95"/>
      <c r="F1494" s="96" t="e">
        <f>ORÇAMENTO!#REF!</f>
        <v>#REF!</v>
      </c>
    </row>
    <row r="1495" spans="1:6" ht="15.75" x14ac:dyDescent="0.2">
      <c r="A1495" s="94" t="e">
        <f>IF(ORÇAMENTO!#REF!="","",ORÇAMENTO!#REF!)</f>
        <v>#REF!</v>
      </c>
      <c r="B1495" s="66" t="e">
        <f>ORÇAMENTO!#REF!</f>
        <v>#REF!</v>
      </c>
      <c r="C1495" s="14" t="e">
        <f>ORÇAMENTO!#REF!</f>
        <v>#REF!</v>
      </c>
      <c r="D1495" s="13" t="e">
        <f>ORÇAMENTO!#REF!</f>
        <v>#REF!</v>
      </c>
      <c r="E1495" s="95"/>
      <c r="F1495" s="96" t="e">
        <f>ORÇAMENTO!#REF!</f>
        <v>#REF!</v>
      </c>
    </row>
    <row r="1496" spans="1:6" ht="15.75" x14ac:dyDescent="0.2">
      <c r="A1496" s="94" t="e">
        <f>IF(ORÇAMENTO!#REF!="","",ORÇAMENTO!#REF!)</f>
        <v>#REF!</v>
      </c>
      <c r="B1496" s="66" t="e">
        <f>ORÇAMENTO!#REF!</f>
        <v>#REF!</v>
      </c>
      <c r="C1496" s="14" t="e">
        <f>ORÇAMENTO!#REF!</f>
        <v>#REF!</v>
      </c>
      <c r="D1496" s="13" t="e">
        <f>ORÇAMENTO!#REF!</f>
        <v>#REF!</v>
      </c>
      <c r="E1496" s="95"/>
      <c r="F1496" s="96" t="e">
        <f>ORÇAMENTO!#REF!</f>
        <v>#REF!</v>
      </c>
    </row>
    <row r="1497" spans="1:6" ht="15.75" x14ac:dyDescent="0.2">
      <c r="A1497" s="94" t="e">
        <f>IF(ORÇAMENTO!#REF!="","",ORÇAMENTO!#REF!)</f>
        <v>#REF!</v>
      </c>
      <c r="B1497" s="66" t="e">
        <f>ORÇAMENTO!#REF!</f>
        <v>#REF!</v>
      </c>
      <c r="C1497" s="14" t="e">
        <f>ORÇAMENTO!#REF!</f>
        <v>#REF!</v>
      </c>
      <c r="D1497" s="13" t="e">
        <f>ORÇAMENTO!#REF!</f>
        <v>#REF!</v>
      </c>
      <c r="E1497" s="95"/>
      <c r="F1497" s="96" t="e">
        <f>ORÇAMENTO!#REF!</f>
        <v>#REF!</v>
      </c>
    </row>
    <row r="1498" spans="1:6" ht="15.75" x14ac:dyDescent="0.2">
      <c r="A1498" s="94" t="e">
        <f>IF(ORÇAMENTO!#REF!="","",ORÇAMENTO!#REF!)</f>
        <v>#REF!</v>
      </c>
      <c r="B1498" s="66" t="e">
        <f>ORÇAMENTO!#REF!</f>
        <v>#REF!</v>
      </c>
      <c r="C1498" s="14" t="e">
        <f>ORÇAMENTO!#REF!</f>
        <v>#REF!</v>
      </c>
      <c r="D1498" s="13" t="e">
        <f>ORÇAMENTO!#REF!</f>
        <v>#REF!</v>
      </c>
      <c r="E1498" s="95"/>
      <c r="F1498" s="96" t="e">
        <f>ORÇAMENTO!#REF!</f>
        <v>#REF!</v>
      </c>
    </row>
    <row r="1499" spans="1:6" ht="15.75" x14ac:dyDescent="0.2">
      <c r="A1499" s="94" t="e">
        <f>IF(ORÇAMENTO!#REF!="","",ORÇAMENTO!#REF!)</f>
        <v>#REF!</v>
      </c>
      <c r="B1499" s="66" t="e">
        <f>ORÇAMENTO!#REF!</f>
        <v>#REF!</v>
      </c>
      <c r="C1499" s="14" t="e">
        <f>ORÇAMENTO!#REF!</f>
        <v>#REF!</v>
      </c>
      <c r="D1499" s="13" t="e">
        <f>ORÇAMENTO!#REF!</f>
        <v>#REF!</v>
      </c>
      <c r="E1499" s="95"/>
      <c r="F1499" s="96" t="e">
        <f>ORÇAMENTO!#REF!</f>
        <v>#REF!</v>
      </c>
    </row>
    <row r="1500" spans="1:6" ht="15.75" x14ac:dyDescent="0.2">
      <c r="A1500" s="94" t="e">
        <f>IF(ORÇAMENTO!#REF!="","",ORÇAMENTO!#REF!)</f>
        <v>#REF!</v>
      </c>
      <c r="B1500" s="66" t="e">
        <f>ORÇAMENTO!#REF!</f>
        <v>#REF!</v>
      </c>
      <c r="C1500" s="14" t="e">
        <f>ORÇAMENTO!#REF!</f>
        <v>#REF!</v>
      </c>
      <c r="D1500" s="13" t="e">
        <f>ORÇAMENTO!#REF!</f>
        <v>#REF!</v>
      </c>
      <c r="E1500" s="95"/>
      <c r="F1500" s="96" t="e">
        <f>ORÇAMENTO!#REF!</f>
        <v>#REF!</v>
      </c>
    </row>
    <row r="1501" spans="1:6" ht="15.75" x14ac:dyDescent="0.2">
      <c r="A1501" s="94" t="e">
        <f>IF(ORÇAMENTO!#REF!="","",ORÇAMENTO!#REF!)</f>
        <v>#REF!</v>
      </c>
      <c r="B1501" s="66" t="e">
        <f>ORÇAMENTO!#REF!</f>
        <v>#REF!</v>
      </c>
      <c r="C1501" s="14" t="e">
        <f>ORÇAMENTO!#REF!</f>
        <v>#REF!</v>
      </c>
      <c r="D1501" s="13" t="e">
        <f>ORÇAMENTO!#REF!</f>
        <v>#REF!</v>
      </c>
      <c r="E1501" s="95"/>
      <c r="F1501" s="96" t="e">
        <f>ORÇAMENTO!#REF!</f>
        <v>#REF!</v>
      </c>
    </row>
    <row r="1502" spans="1:6" ht="15.75" x14ac:dyDescent="0.2">
      <c r="A1502" s="94" t="e">
        <f>IF(ORÇAMENTO!#REF!="","",ORÇAMENTO!#REF!)</f>
        <v>#REF!</v>
      </c>
      <c r="B1502" s="66" t="e">
        <f>ORÇAMENTO!#REF!</f>
        <v>#REF!</v>
      </c>
      <c r="C1502" s="14" t="e">
        <f>ORÇAMENTO!#REF!</f>
        <v>#REF!</v>
      </c>
      <c r="D1502" s="13" t="e">
        <f>ORÇAMENTO!#REF!</f>
        <v>#REF!</v>
      </c>
      <c r="E1502" s="95"/>
      <c r="F1502" s="96" t="e">
        <f>ORÇAMENTO!#REF!</f>
        <v>#REF!</v>
      </c>
    </row>
    <row r="1503" spans="1:6" ht="15.75" x14ac:dyDescent="0.2">
      <c r="A1503" s="94" t="e">
        <f>IF(ORÇAMENTO!#REF!="","",ORÇAMENTO!#REF!)</f>
        <v>#REF!</v>
      </c>
      <c r="B1503" s="66" t="e">
        <f>ORÇAMENTO!#REF!</f>
        <v>#REF!</v>
      </c>
      <c r="C1503" s="14" t="e">
        <f>ORÇAMENTO!#REF!</f>
        <v>#REF!</v>
      </c>
      <c r="D1503" s="13" t="e">
        <f>ORÇAMENTO!#REF!</f>
        <v>#REF!</v>
      </c>
      <c r="E1503" s="95"/>
      <c r="F1503" s="96" t="e">
        <f>ORÇAMENTO!#REF!</f>
        <v>#REF!</v>
      </c>
    </row>
    <row r="1504" spans="1:6" ht="15.75" x14ac:dyDescent="0.2">
      <c r="A1504" s="94" t="e">
        <f>IF(ORÇAMENTO!#REF!="","",ORÇAMENTO!#REF!)</f>
        <v>#REF!</v>
      </c>
      <c r="B1504" s="66" t="e">
        <f>ORÇAMENTO!#REF!</f>
        <v>#REF!</v>
      </c>
      <c r="C1504" s="14" t="e">
        <f>ORÇAMENTO!#REF!</f>
        <v>#REF!</v>
      </c>
      <c r="D1504" s="13" t="e">
        <f>ORÇAMENTO!#REF!</f>
        <v>#REF!</v>
      </c>
      <c r="E1504" s="95"/>
      <c r="F1504" s="96" t="e">
        <f>ORÇAMENTO!#REF!</f>
        <v>#REF!</v>
      </c>
    </row>
    <row r="1505" spans="1:6" ht="15.75" x14ac:dyDescent="0.2">
      <c r="A1505" s="94" t="e">
        <f>IF(ORÇAMENTO!#REF!="","",ORÇAMENTO!#REF!)</f>
        <v>#REF!</v>
      </c>
      <c r="B1505" s="66" t="e">
        <f>ORÇAMENTO!#REF!</f>
        <v>#REF!</v>
      </c>
      <c r="C1505" s="14" t="e">
        <f>ORÇAMENTO!#REF!</f>
        <v>#REF!</v>
      </c>
      <c r="D1505" s="13" t="e">
        <f>ORÇAMENTO!#REF!</f>
        <v>#REF!</v>
      </c>
      <c r="E1505" s="95"/>
      <c r="F1505" s="96" t="e">
        <f>ORÇAMENTO!#REF!</f>
        <v>#REF!</v>
      </c>
    </row>
    <row r="1506" spans="1:6" ht="15.75" x14ac:dyDescent="0.2">
      <c r="A1506" s="94" t="e">
        <f>IF(ORÇAMENTO!#REF!="","",ORÇAMENTO!#REF!)</f>
        <v>#REF!</v>
      </c>
      <c r="B1506" s="66" t="e">
        <f>ORÇAMENTO!#REF!</f>
        <v>#REF!</v>
      </c>
      <c r="C1506" s="14" t="e">
        <f>ORÇAMENTO!#REF!</f>
        <v>#REF!</v>
      </c>
      <c r="D1506" s="13" t="e">
        <f>ORÇAMENTO!#REF!</f>
        <v>#REF!</v>
      </c>
      <c r="E1506" s="95"/>
      <c r="F1506" s="96" t="e">
        <f>ORÇAMENTO!#REF!</f>
        <v>#REF!</v>
      </c>
    </row>
    <row r="1507" spans="1:6" ht="15.75" x14ac:dyDescent="0.2">
      <c r="A1507" s="94" t="e">
        <f>IF(ORÇAMENTO!#REF!="","",ORÇAMENTO!#REF!)</f>
        <v>#REF!</v>
      </c>
      <c r="B1507" s="66" t="e">
        <f>ORÇAMENTO!#REF!</f>
        <v>#REF!</v>
      </c>
      <c r="C1507" s="14" t="e">
        <f>ORÇAMENTO!#REF!</f>
        <v>#REF!</v>
      </c>
      <c r="D1507" s="13" t="e">
        <f>ORÇAMENTO!#REF!</f>
        <v>#REF!</v>
      </c>
      <c r="E1507" s="95"/>
      <c r="F1507" s="96" t="e">
        <f>ORÇAMENTO!#REF!</f>
        <v>#REF!</v>
      </c>
    </row>
    <row r="1508" spans="1:6" ht="15.75" x14ac:dyDescent="0.2">
      <c r="A1508" s="94" t="e">
        <f>IF(ORÇAMENTO!#REF!="","",ORÇAMENTO!#REF!)</f>
        <v>#REF!</v>
      </c>
      <c r="B1508" s="66" t="e">
        <f>ORÇAMENTO!#REF!</f>
        <v>#REF!</v>
      </c>
      <c r="C1508" s="14" t="e">
        <f>ORÇAMENTO!#REF!</f>
        <v>#REF!</v>
      </c>
      <c r="D1508" s="13" t="e">
        <f>ORÇAMENTO!#REF!</f>
        <v>#REF!</v>
      </c>
      <c r="E1508" s="95"/>
      <c r="F1508" s="96" t="e">
        <f>ORÇAMENTO!#REF!</f>
        <v>#REF!</v>
      </c>
    </row>
    <row r="1509" spans="1:6" ht="15.75" x14ac:dyDescent="0.2">
      <c r="A1509" s="94" t="e">
        <f>IF(ORÇAMENTO!#REF!="","",ORÇAMENTO!#REF!)</f>
        <v>#REF!</v>
      </c>
      <c r="B1509" s="66" t="e">
        <f>ORÇAMENTO!#REF!</f>
        <v>#REF!</v>
      </c>
      <c r="C1509" s="14" t="e">
        <f>ORÇAMENTO!#REF!</f>
        <v>#REF!</v>
      </c>
      <c r="D1509" s="13" t="e">
        <f>ORÇAMENTO!#REF!</f>
        <v>#REF!</v>
      </c>
      <c r="E1509" s="95"/>
      <c r="F1509" s="96" t="e">
        <f>ORÇAMENTO!#REF!</f>
        <v>#REF!</v>
      </c>
    </row>
    <row r="1510" spans="1:6" ht="15.75" x14ac:dyDescent="0.2">
      <c r="A1510" s="94" t="e">
        <f>IF(ORÇAMENTO!#REF!="","",ORÇAMENTO!#REF!)</f>
        <v>#REF!</v>
      </c>
      <c r="B1510" s="66" t="e">
        <f>ORÇAMENTO!#REF!</f>
        <v>#REF!</v>
      </c>
      <c r="C1510" s="14" t="e">
        <f>ORÇAMENTO!#REF!</f>
        <v>#REF!</v>
      </c>
      <c r="D1510" s="13" t="e">
        <f>ORÇAMENTO!#REF!</f>
        <v>#REF!</v>
      </c>
      <c r="E1510" s="95"/>
      <c r="F1510" s="96" t="e">
        <f>ORÇAMENTO!#REF!</f>
        <v>#REF!</v>
      </c>
    </row>
    <row r="1511" spans="1:6" ht="15.75" x14ac:dyDescent="0.2">
      <c r="A1511" s="94" t="e">
        <f>IF(ORÇAMENTO!#REF!="","",ORÇAMENTO!#REF!)</f>
        <v>#REF!</v>
      </c>
      <c r="B1511" s="66" t="e">
        <f>ORÇAMENTO!#REF!</f>
        <v>#REF!</v>
      </c>
      <c r="C1511" s="14" t="e">
        <f>ORÇAMENTO!#REF!</f>
        <v>#REF!</v>
      </c>
      <c r="D1511" s="13" t="e">
        <f>ORÇAMENTO!#REF!</f>
        <v>#REF!</v>
      </c>
      <c r="E1511" s="95"/>
      <c r="F1511" s="96" t="e">
        <f>ORÇAMENTO!#REF!</f>
        <v>#REF!</v>
      </c>
    </row>
    <row r="1512" spans="1:6" ht="15.75" x14ac:dyDescent="0.2">
      <c r="A1512" s="94" t="e">
        <f>IF(ORÇAMENTO!#REF!="","",ORÇAMENTO!#REF!)</f>
        <v>#REF!</v>
      </c>
      <c r="B1512" s="66" t="e">
        <f>ORÇAMENTO!#REF!</f>
        <v>#REF!</v>
      </c>
      <c r="C1512" s="14" t="e">
        <f>ORÇAMENTO!#REF!</f>
        <v>#REF!</v>
      </c>
      <c r="D1512" s="13" t="e">
        <f>ORÇAMENTO!#REF!</f>
        <v>#REF!</v>
      </c>
      <c r="E1512" s="95"/>
      <c r="F1512" s="96" t="e">
        <f>ORÇAMENTO!#REF!</f>
        <v>#REF!</v>
      </c>
    </row>
    <row r="1513" spans="1:6" ht="15.75" x14ac:dyDescent="0.2">
      <c r="A1513" s="94" t="e">
        <f>IF(ORÇAMENTO!#REF!="","",ORÇAMENTO!#REF!)</f>
        <v>#REF!</v>
      </c>
      <c r="B1513" s="66" t="e">
        <f>ORÇAMENTO!#REF!</f>
        <v>#REF!</v>
      </c>
      <c r="C1513" s="14" t="e">
        <f>ORÇAMENTO!#REF!</f>
        <v>#REF!</v>
      </c>
      <c r="D1513" s="13" t="e">
        <f>ORÇAMENTO!#REF!</f>
        <v>#REF!</v>
      </c>
      <c r="E1513" s="95"/>
      <c r="F1513" s="96" t="e">
        <f>ORÇAMENTO!#REF!</f>
        <v>#REF!</v>
      </c>
    </row>
    <row r="1514" spans="1:6" ht="15.75" x14ac:dyDescent="0.2">
      <c r="A1514" s="94" t="e">
        <f>IF(ORÇAMENTO!#REF!="","",ORÇAMENTO!#REF!)</f>
        <v>#REF!</v>
      </c>
      <c r="B1514" s="66" t="e">
        <f>ORÇAMENTO!#REF!</f>
        <v>#REF!</v>
      </c>
      <c r="C1514" s="14" t="e">
        <f>ORÇAMENTO!#REF!</f>
        <v>#REF!</v>
      </c>
      <c r="D1514" s="13" t="e">
        <f>ORÇAMENTO!#REF!</f>
        <v>#REF!</v>
      </c>
      <c r="E1514" s="95"/>
      <c r="F1514" s="96" t="e">
        <f>ORÇAMENTO!#REF!</f>
        <v>#REF!</v>
      </c>
    </row>
    <row r="1515" spans="1:6" ht="15.75" x14ac:dyDescent="0.2">
      <c r="A1515" s="94" t="e">
        <f>IF(ORÇAMENTO!#REF!="","",ORÇAMENTO!#REF!)</f>
        <v>#REF!</v>
      </c>
      <c r="B1515" s="66" t="e">
        <f>ORÇAMENTO!#REF!</f>
        <v>#REF!</v>
      </c>
      <c r="C1515" s="14" t="e">
        <f>ORÇAMENTO!#REF!</f>
        <v>#REF!</v>
      </c>
      <c r="D1515" s="13" t="e">
        <f>ORÇAMENTO!#REF!</f>
        <v>#REF!</v>
      </c>
      <c r="E1515" s="95"/>
      <c r="F1515" s="96" t="e">
        <f>ORÇAMENTO!#REF!</f>
        <v>#REF!</v>
      </c>
    </row>
    <row r="1516" spans="1:6" ht="15.75" x14ac:dyDescent="0.2">
      <c r="A1516" s="94" t="e">
        <f>IF(ORÇAMENTO!#REF!="","",ORÇAMENTO!#REF!)</f>
        <v>#REF!</v>
      </c>
      <c r="B1516" s="66" t="e">
        <f>ORÇAMENTO!#REF!</f>
        <v>#REF!</v>
      </c>
      <c r="C1516" s="14" t="e">
        <f>ORÇAMENTO!#REF!</f>
        <v>#REF!</v>
      </c>
      <c r="D1516" s="13" t="e">
        <f>ORÇAMENTO!#REF!</f>
        <v>#REF!</v>
      </c>
      <c r="E1516" s="95"/>
      <c r="F1516" s="96" t="e">
        <f>ORÇAMENTO!#REF!</f>
        <v>#REF!</v>
      </c>
    </row>
    <row r="1517" spans="1:6" ht="15.75" x14ac:dyDescent="0.2">
      <c r="A1517" s="94" t="e">
        <f>IF(ORÇAMENTO!#REF!="","",ORÇAMENTO!#REF!)</f>
        <v>#REF!</v>
      </c>
      <c r="B1517" s="66" t="e">
        <f>ORÇAMENTO!#REF!</f>
        <v>#REF!</v>
      </c>
      <c r="C1517" s="14" t="e">
        <f>ORÇAMENTO!#REF!</f>
        <v>#REF!</v>
      </c>
      <c r="D1517" s="13" t="e">
        <f>ORÇAMENTO!#REF!</f>
        <v>#REF!</v>
      </c>
      <c r="E1517" s="95"/>
      <c r="F1517" s="96" t="e">
        <f>ORÇAMENTO!#REF!</f>
        <v>#REF!</v>
      </c>
    </row>
    <row r="1518" spans="1:6" ht="15.75" x14ac:dyDescent="0.2">
      <c r="A1518" s="94" t="e">
        <f>IF(ORÇAMENTO!#REF!="","",ORÇAMENTO!#REF!)</f>
        <v>#REF!</v>
      </c>
      <c r="B1518" s="66" t="e">
        <f>ORÇAMENTO!#REF!</f>
        <v>#REF!</v>
      </c>
      <c r="C1518" s="14" t="e">
        <f>ORÇAMENTO!#REF!</f>
        <v>#REF!</v>
      </c>
      <c r="D1518" s="13" t="e">
        <f>ORÇAMENTO!#REF!</f>
        <v>#REF!</v>
      </c>
      <c r="E1518" s="95"/>
      <c r="F1518" s="96" t="e">
        <f>ORÇAMENTO!#REF!</f>
        <v>#REF!</v>
      </c>
    </row>
    <row r="1519" spans="1:6" ht="15.75" x14ac:dyDescent="0.2">
      <c r="A1519" s="94" t="e">
        <f>IF(ORÇAMENTO!#REF!="","",ORÇAMENTO!#REF!)</f>
        <v>#REF!</v>
      </c>
      <c r="B1519" s="66" t="e">
        <f>ORÇAMENTO!#REF!</f>
        <v>#REF!</v>
      </c>
      <c r="C1519" s="14" t="e">
        <f>ORÇAMENTO!#REF!</f>
        <v>#REF!</v>
      </c>
      <c r="D1519" s="13" t="e">
        <f>ORÇAMENTO!#REF!</f>
        <v>#REF!</v>
      </c>
      <c r="E1519" s="95"/>
      <c r="F1519" s="96" t="e">
        <f>ORÇAMENTO!#REF!</f>
        <v>#REF!</v>
      </c>
    </row>
    <row r="1520" spans="1:6" ht="15.75" x14ac:dyDescent="0.2">
      <c r="A1520" s="94" t="e">
        <f>IF(ORÇAMENTO!#REF!="","",ORÇAMENTO!#REF!)</f>
        <v>#REF!</v>
      </c>
      <c r="B1520" s="66" t="e">
        <f>ORÇAMENTO!#REF!</f>
        <v>#REF!</v>
      </c>
      <c r="C1520" s="14" t="e">
        <f>ORÇAMENTO!#REF!</f>
        <v>#REF!</v>
      </c>
      <c r="D1520" s="13" t="e">
        <f>ORÇAMENTO!#REF!</f>
        <v>#REF!</v>
      </c>
      <c r="E1520" s="95"/>
      <c r="F1520" s="96" t="e">
        <f>ORÇAMENTO!#REF!</f>
        <v>#REF!</v>
      </c>
    </row>
    <row r="1521" spans="1:6" ht="15.75" x14ac:dyDescent="0.2">
      <c r="A1521" s="94" t="e">
        <f>IF(ORÇAMENTO!#REF!="","",ORÇAMENTO!#REF!)</f>
        <v>#REF!</v>
      </c>
      <c r="B1521" s="66" t="e">
        <f>ORÇAMENTO!#REF!</f>
        <v>#REF!</v>
      </c>
      <c r="C1521" s="14" t="e">
        <f>ORÇAMENTO!#REF!</f>
        <v>#REF!</v>
      </c>
      <c r="D1521" s="13" t="e">
        <f>ORÇAMENTO!#REF!</f>
        <v>#REF!</v>
      </c>
      <c r="E1521" s="95"/>
      <c r="F1521" s="96" t="e">
        <f>ORÇAMENTO!#REF!</f>
        <v>#REF!</v>
      </c>
    </row>
    <row r="1522" spans="1:6" ht="15.75" x14ac:dyDescent="0.2">
      <c r="A1522" s="94" t="e">
        <f>IF(ORÇAMENTO!#REF!="","",ORÇAMENTO!#REF!)</f>
        <v>#REF!</v>
      </c>
      <c r="B1522" s="66" t="e">
        <f>ORÇAMENTO!#REF!</f>
        <v>#REF!</v>
      </c>
      <c r="C1522" s="14" t="e">
        <f>ORÇAMENTO!#REF!</f>
        <v>#REF!</v>
      </c>
      <c r="D1522" s="13" t="e">
        <f>ORÇAMENTO!#REF!</f>
        <v>#REF!</v>
      </c>
      <c r="E1522" s="95"/>
      <c r="F1522" s="96" t="e">
        <f>ORÇAMENTO!#REF!</f>
        <v>#REF!</v>
      </c>
    </row>
    <row r="1523" spans="1:6" ht="15.75" x14ac:dyDescent="0.2">
      <c r="A1523" s="94" t="e">
        <f>IF(ORÇAMENTO!#REF!="","",ORÇAMENTO!#REF!)</f>
        <v>#REF!</v>
      </c>
      <c r="B1523" s="66" t="e">
        <f>ORÇAMENTO!#REF!</f>
        <v>#REF!</v>
      </c>
      <c r="C1523" s="14" t="e">
        <f>ORÇAMENTO!#REF!</f>
        <v>#REF!</v>
      </c>
      <c r="D1523" s="13" t="e">
        <f>ORÇAMENTO!#REF!</f>
        <v>#REF!</v>
      </c>
      <c r="E1523" s="95"/>
      <c r="F1523" s="96" t="e">
        <f>ORÇAMENTO!#REF!</f>
        <v>#REF!</v>
      </c>
    </row>
    <row r="1524" spans="1:6" ht="15.75" x14ac:dyDescent="0.2">
      <c r="A1524" s="94" t="e">
        <f>IF(ORÇAMENTO!#REF!="","",ORÇAMENTO!#REF!)</f>
        <v>#REF!</v>
      </c>
      <c r="B1524" s="66" t="e">
        <f>ORÇAMENTO!#REF!</f>
        <v>#REF!</v>
      </c>
      <c r="C1524" s="14" t="e">
        <f>ORÇAMENTO!#REF!</f>
        <v>#REF!</v>
      </c>
      <c r="D1524" s="13" t="e">
        <f>ORÇAMENTO!#REF!</f>
        <v>#REF!</v>
      </c>
      <c r="E1524" s="95"/>
      <c r="F1524" s="96" t="e">
        <f>ORÇAMENTO!#REF!</f>
        <v>#REF!</v>
      </c>
    </row>
    <row r="1525" spans="1:6" ht="15.75" x14ac:dyDescent="0.2">
      <c r="A1525" s="94" t="e">
        <f>IF(ORÇAMENTO!#REF!="","",ORÇAMENTO!#REF!)</f>
        <v>#REF!</v>
      </c>
      <c r="B1525" s="66" t="e">
        <f>ORÇAMENTO!#REF!</f>
        <v>#REF!</v>
      </c>
      <c r="C1525" s="14" t="e">
        <f>ORÇAMENTO!#REF!</f>
        <v>#REF!</v>
      </c>
      <c r="D1525" s="13" t="e">
        <f>ORÇAMENTO!#REF!</f>
        <v>#REF!</v>
      </c>
      <c r="E1525" s="95"/>
      <c r="F1525" s="96" t="e">
        <f>ORÇAMENTO!#REF!</f>
        <v>#REF!</v>
      </c>
    </row>
    <row r="1526" spans="1:6" ht="15.75" x14ac:dyDescent="0.2">
      <c r="A1526" s="94" t="e">
        <f>IF(ORÇAMENTO!#REF!="","",ORÇAMENTO!#REF!)</f>
        <v>#REF!</v>
      </c>
      <c r="B1526" s="66" t="e">
        <f>ORÇAMENTO!#REF!</f>
        <v>#REF!</v>
      </c>
      <c r="C1526" s="14" t="e">
        <f>ORÇAMENTO!#REF!</f>
        <v>#REF!</v>
      </c>
      <c r="D1526" s="13" t="e">
        <f>ORÇAMENTO!#REF!</f>
        <v>#REF!</v>
      </c>
      <c r="E1526" s="95"/>
      <c r="F1526" s="96" t="e">
        <f>ORÇAMENTO!#REF!</f>
        <v>#REF!</v>
      </c>
    </row>
    <row r="1527" spans="1:6" ht="15.75" x14ac:dyDescent="0.2">
      <c r="A1527" s="94" t="e">
        <f>IF(ORÇAMENTO!#REF!="","",ORÇAMENTO!#REF!)</f>
        <v>#REF!</v>
      </c>
      <c r="B1527" s="66" t="e">
        <f>ORÇAMENTO!#REF!</f>
        <v>#REF!</v>
      </c>
      <c r="C1527" s="14" t="e">
        <f>ORÇAMENTO!#REF!</f>
        <v>#REF!</v>
      </c>
      <c r="D1527" s="13" t="e">
        <f>ORÇAMENTO!#REF!</f>
        <v>#REF!</v>
      </c>
      <c r="E1527" s="95"/>
      <c r="F1527" s="96" t="e">
        <f>ORÇAMENTO!#REF!</f>
        <v>#REF!</v>
      </c>
    </row>
    <row r="1528" spans="1:6" ht="15.75" x14ac:dyDescent="0.2">
      <c r="A1528" s="94" t="e">
        <f>IF(ORÇAMENTO!#REF!="","",ORÇAMENTO!#REF!)</f>
        <v>#REF!</v>
      </c>
      <c r="B1528" s="66" t="e">
        <f>ORÇAMENTO!#REF!</f>
        <v>#REF!</v>
      </c>
      <c r="C1528" s="14" t="e">
        <f>ORÇAMENTO!#REF!</f>
        <v>#REF!</v>
      </c>
      <c r="D1528" s="13" t="e">
        <f>ORÇAMENTO!#REF!</f>
        <v>#REF!</v>
      </c>
      <c r="E1528" s="95"/>
      <c r="F1528" s="96" t="e">
        <f>ORÇAMENTO!#REF!</f>
        <v>#REF!</v>
      </c>
    </row>
    <row r="1529" spans="1:6" ht="15.75" x14ac:dyDescent="0.2">
      <c r="A1529" s="94" t="e">
        <f>IF(ORÇAMENTO!#REF!="","",ORÇAMENTO!#REF!)</f>
        <v>#REF!</v>
      </c>
      <c r="B1529" s="66" t="e">
        <f>ORÇAMENTO!#REF!</f>
        <v>#REF!</v>
      </c>
      <c r="C1529" s="14" t="e">
        <f>ORÇAMENTO!#REF!</f>
        <v>#REF!</v>
      </c>
      <c r="D1529" s="13" t="e">
        <f>ORÇAMENTO!#REF!</f>
        <v>#REF!</v>
      </c>
      <c r="E1529" s="95"/>
      <c r="F1529" s="96" t="e">
        <f>ORÇAMENTO!#REF!</f>
        <v>#REF!</v>
      </c>
    </row>
    <row r="1530" spans="1:6" ht="15.75" x14ac:dyDescent="0.2">
      <c r="A1530" s="94" t="e">
        <f>IF(ORÇAMENTO!#REF!="","",ORÇAMENTO!#REF!)</f>
        <v>#REF!</v>
      </c>
      <c r="B1530" s="66" t="e">
        <f>ORÇAMENTO!#REF!</f>
        <v>#REF!</v>
      </c>
      <c r="C1530" s="14" t="e">
        <f>ORÇAMENTO!#REF!</f>
        <v>#REF!</v>
      </c>
      <c r="D1530" s="13" t="e">
        <f>ORÇAMENTO!#REF!</f>
        <v>#REF!</v>
      </c>
      <c r="E1530" s="95"/>
      <c r="F1530" s="96" t="e">
        <f>ORÇAMENTO!#REF!</f>
        <v>#REF!</v>
      </c>
    </row>
    <row r="1531" spans="1:6" ht="15.75" x14ac:dyDescent="0.2">
      <c r="A1531" s="94" t="e">
        <f>IF(ORÇAMENTO!#REF!="","",ORÇAMENTO!#REF!)</f>
        <v>#REF!</v>
      </c>
      <c r="B1531" s="66" t="e">
        <f>ORÇAMENTO!#REF!</f>
        <v>#REF!</v>
      </c>
      <c r="C1531" s="14" t="e">
        <f>ORÇAMENTO!#REF!</f>
        <v>#REF!</v>
      </c>
      <c r="D1531" s="13" t="e">
        <f>ORÇAMENTO!#REF!</f>
        <v>#REF!</v>
      </c>
      <c r="E1531" s="95"/>
      <c r="F1531" s="96" t="e">
        <f>ORÇAMENTO!#REF!</f>
        <v>#REF!</v>
      </c>
    </row>
    <row r="1532" spans="1:6" ht="15.75" x14ac:dyDescent="0.2">
      <c r="A1532" s="94" t="e">
        <f>IF(ORÇAMENTO!#REF!="","",ORÇAMENTO!#REF!)</f>
        <v>#REF!</v>
      </c>
      <c r="B1532" s="66" t="e">
        <f>ORÇAMENTO!#REF!</f>
        <v>#REF!</v>
      </c>
      <c r="C1532" s="14" t="e">
        <f>ORÇAMENTO!#REF!</f>
        <v>#REF!</v>
      </c>
      <c r="D1532" s="13" t="e">
        <f>ORÇAMENTO!#REF!</f>
        <v>#REF!</v>
      </c>
      <c r="E1532" s="95"/>
      <c r="F1532" s="96" t="e">
        <f>ORÇAMENTO!#REF!</f>
        <v>#REF!</v>
      </c>
    </row>
    <row r="1533" spans="1:6" ht="15.75" x14ac:dyDescent="0.2">
      <c r="A1533" s="94" t="e">
        <f>IF(ORÇAMENTO!#REF!="","",ORÇAMENTO!#REF!)</f>
        <v>#REF!</v>
      </c>
      <c r="B1533" s="66" t="e">
        <f>ORÇAMENTO!#REF!</f>
        <v>#REF!</v>
      </c>
      <c r="C1533" s="14" t="e">
        <f>ORÇAMENTO!#REF!</f>
        <v>#REF!</v>
      </c>
      <c r="D1533" s="13" t="e">
        <f>ORÇAMENTO!#REF!</f>
        <v>#REF!</v>
      </c>
      <c r="E1533" s="95"/>
      <c r="F1533" s="96" t="e">
        <f>ORÇAMENTO!#REF!</f>
        <v>#REF!</v>
      </c>
    </row>
    <row r="1534" spans="1:6" ht="15.75" x14ac:dyDescent="0.2">
      <c r="A1534" s="94" t="e">
        <f>IF(ORÇAMENTO!#REF!="","",ORÇAMENTO!#REF!)</f>
        <v>#REF!</v>
      </c>
      <c r="B1534" s="66" t="e">
        <f>ORÇAMENTO!#REF!</f>
        <v>#REF!</v>
      </c>
      <c r="C1534" s="14" t="e">
        <f>ORÇAMENTO!#REF!</f>
        <v>#REF!</v>
      </c>
      <c r="D1534" s="13" t="e">
        <f>ORÇAMENTO!#REF!</f>
        <v>#REF!</v>
      </c>
      <c r="E1534" s="95"/>
      <c r="F1534" s="96" t="e">
        <f>ORÇAMENTO!#REF!</f>
        <v>#REF!</v>
      </c>
    </row>
    <row r="1535" spans="1:6" ht="15.75" x14ac:dyDescent="0.2">
      <c r="A1535" s="94" t="e">
        <f>IF(ORÇAMENTO!#REF!="","",ORÇAMENTO!#REF!)</f>
        <v>#REF!</v>
      </c>
      <c r="B1535" s="66" t="e">
        <f>ORÇAMENTO!#REF!</f>
        <v>#REF!</v>
      </c>
      <c r="C1535" s="14" t="e">
        <f>ORÇAMENTO!#REF!</f>
        <v>#REF!</v>
      </c>
      <c r="D1535" s="13" t="e">
        <f>ORÇAMENTO!#REF!</f>
        <v>#REF!</v>
      </c>
      <c r="E1535" s="95"/>
      <c r="F1535" s="96" t="e">
        <f>ORÇAMENTO!#REF!</f>
        <v>#REF!</v>
      </c>
    </row>
    <row r="1536" spans="1:6" ht="15.75" x14ac:dyDescent="0.2">
      <c r="A1536" s="94" t="e">
        <f>IF(ORÇAMENTO!#REF!="","",ORÇAMENTO!#REF!)</f>
        <v>#REF!</v>
      </c>
      <c r="B1536" s="66" t="e">
        <f>ORÇAMENTO!#REF!</f>
        <v>#REF!</v>
      </c>
      <c r="C1536" s="14" t="e">
        <f>ORÇAMENTO!#REF!</f>
        <v>#REF!</v>
      </c>
      <c r="D1536" s="13" t="e">
        <f>ORÇAMENTO!#REF!</f>
        <v>#REF!</v>
      </c>
      <c r="E1536" s="95"/>
      <c r="F1536" s="96" t="e">
        <f>ORÇAMENTO!#REF!</f>
        <v>#REF!</v>
      </c>
    </row>
    <row r="1537" spans="1:6" ht="15.75" x14ac:dyDescent="0.2">
      <c r="A1537" s="94" t="e">
        <f>IF(ORÇAMENTO!#REF!="","",ORÇAMENTO!#REF!)</f>
        <v>#REF!</v>
      </c>
      <c r="B1537" s="66" t="e">
        <f>ORÇAMENTO!#REF!</f>
        <v>#REF!</v>
      </c>
      <c r="C1537" s="14" t="e">
        <f>ORÇAMENTO!#REF!</f>
        <v>#REF!</v>
      </c>
      <c r="D1537" s="13" t="e">
        <f>ORÇAMENTO!#REF!</f>
        <v>#REF!</v>
      </c>
      <c r="E1537" s="95"/>
      <c r="F1537" s="96" t="e">
        <f>ORÇAMENTO!#REF!</f>
        <v>#REF!</v>
      </c>
    </row>
    <row r="1538" spans="1:6" ht="15.75" x14ac:dyDescent="0.2">
      <c r="A1538" s="94" t="e">
        <f>IF(ORÇAMENTO!#REF!="","",ORÇAMENTO!#REF!)</f>
        <v>#REF!</v>
      </c>
      <c r="B1538" s="66" t="e">
        <f>ORÇAMENTO!#REF!</f>
        <v>#REF!</v>
      </c>
      <c r="C1538" s="14" t="e">
        <f>ORÇAMENTO!#REF!</f>
        <v>#REF!</v>
      </c>
      <c r="D1538" s="13" t="e">
        <f>ORÇAMENTO!#REF!</f>
        <v>#REF!</v>
      </c>
      <c r="E1538" s="95"/>
      <c r="F1538" s="96" t="e">
        <f>ORÇAMENTO!#REF!</f>
        <v>#REF!</v>
      </c>
    </row>
    <row r="1539" spans="1:6" ht="15.75" x14ac:dyDescent="0.2">
      <c r="A1539" s="94" t="e">
        <f>IF(ORÇAMENTO!#REF!="","",ORÇAMENTO!#REF!)</f>
        <v>#REF!</v>
      </c>
      <c r="B1539" s="66" t="e">
        <f>ORÇAMENTO!#REF!</f>
        <v>#REF!</v>
      </c>
      <c r="C1539" s="14" t="e">
        <f>ORÇAMENTO!#REF!</f>
        <v>#REF!</v>
      </c>
      <c r="D1539" s="13" t="e">
        <f>ORÇAMENTO!#REF!</f>
        <v>#REF!</v>
      </c>
      <c r="E1539" s="95"/>
      <c r="F1539" s="96" t="e">
        <f>ORÇAMENTO!#REF!</f>
        <v>#REF!</v>
      </c>
    </row>
    <row r="1540" spans="1:6" ht="15.75" x14ac:dyDescent="0.2">
      <c r="A1540" s="94" t="e">
        <f>IF(ORÇAMENTO!#REF!="","",ORÇAMENTO!#REF!)</f>
        <v>#REF!</v>
      </c>
      <c r="B1540" s="66" t="e">
        <f>ORÇAMENTO!#REF!</f>
        <v>#REF!</v>
      </c>
      <c r="C1540" s="14" t="e">
        <f>ORÇAMENTO!#REF!</f>
        <v>#REF!</v>
      </c>
      <c r="D1540" s="13" t="e">
        <f>ORÇAMENTO!#REF!</f>
        <v>#REF!</v>
      </c>
      <c r="E1540" s="95"/>
      <c r="F1540" s="96" t="e">
        <f>ORÇAMENTO!#REF!</f>
        <v>#REF!</v>
      </c>
    </row>
    <row r="1541" spans="1:6" ht="15.75" x14ac:dyDescent="0.2">
      <c r="A1541" s="94" t="e">
        <f>IF(ORÇAMENTO!#REF!="","",ORÇAMENTO!#REF!)</f>
        <v>#REF!</v>
      </c>
      <c r="B1541" s="66" t="e">
        <f>ORÇAMENTO!#REF!</f>
        <v>#REF!</v>
      </c>
      <c r="C1541" s="14" t="e">
        <f>ORÇAMENTO!#REF!</f>
        <v>#REF!</v>
      </c>
      <c r="D1541" s="13" t="e">
        <f>ORÇAMENTO!#REF!</f>
        <v>#REF!</v>
      </c>
      <c r="E1541" s="95"/>
      <c r="F1541" s="96" t="e">
        <f>ORÇAMENTO!#REF!</f>
        <v>#REF!</v>
      </c>
    </row>
    <row r="1542" spans="1:6" ht="5.0999999999999996" customHeight="1" x14ac:dyDescent="0.2">
      <c r="A1542" s="18"/>
      <c r="B1542" s="19"/>
      <c r="C1542" s="20"/>
      <c r="D1542" s="19"/>
      <c r="E1542" s="21"/>
      <c r="F1542" s="22"/>
    </row>
    <row r="1543" spans="1:6" ht="5.0999999999999996" customHeight="1" x14ac:dyDescent="0.2">
      <c r="A1543" s="33"/>
      <c r="B1543" s="34"/>
      <c r="C1543" s="34"/>
      <c r="D1543" s="35"/>
      <c r="E1543" s="39"/>
      <c r="F1543" s="44"/>
    </row>
    <row r="1544" spans="1:6" ht="15.75" x14ac:dyDescent="0.2">
      <c r="A1544" s="88">
        <f>ORÇAMENTO!A218</f>
        <v>14</v>
      </c>
      <c r="B1544" s="89"/>
      <c r="C1544" s="90" t="str">
        <f>ORÇAMENTO!C218</f>
        <v>INSTALAÇÕES DE COMBATE A INCÊNDIO</v>
      </c>
      <c r="D1544" s="91"/>
      <c r="E1544" s="92"/>
      <c r="F1544" s="93"/>
    </row>
    <row r="1545" spans="1:6" ht="15.75" x14ac:dyDescent="0.2">
      <c r="A1545" s="94" t="e">
        <f>IF(ORÇAMENTO!#REF!="","",ORÇAMENTO!#REF!)</f>
        <v>#REF!</v>
      </c>
      <c r="B1545" s="66" t="e">
        <f>ORÇAMENTO!#REF!</f>
        <v>#REF!</v>
      </c>
      <c r="C1545" s="14" t="e">
        <f>ORÇAMENTO!#REF!</f>
        <v>#REF!</v>
      </c>
      <c r="D1545" s="13" t="e">
        <f>ORÇAMENTO!#REF!</f>
        <v>#REF!</v>
      </c>
      <c r="E1545" s="95"/>
      <c r="F1545" s="96" t="e">
        <f>ORÇAMENTO!#REF!</f>
        <v>#REF!</v>
      </c>
    </row>
    <row r="1546" spans="1:6" ht="15.75" x14ac:dyDescent="0.2">
      <c r="A1546" s="94" t="e">
        <f>IF(ORÇAMENTO!#REF!="","",ORÇAMENTO!#REF!)</f>
        <v>#REF!</v>
      </c>
      <c r="B1546" s="66" t="e">
        <f>ORÇAMENTO!#REF!</f>
        <v>#REF!</v>
      </c>
      <c r="C1546" s="14" t="e">
        <f>ORÇAMENTO!#REF!</f>
        <v>#REF!</v>
      </c>
      <c r="D1546" s="13" t="e">
        <f>ORÇAMENTO!#REF!</f>
        <v>#REF!</v>
      </c>
      <c r="E1546" s="95"/>
      <c r="F1546" s="96" t="e">
        <f>ORÇAMENTO!#REF!</f>
        <v>#REF!</v>
      </c>
    </row>
    <row r="1547" spans="1:6" ht="15.75" x14ac:dyDescent="0.2">
      <c r="A1547" s="94" t="e">
        <f>IF(ORÇAMENTO!#REF!="","",ORÇAMENTO!#REF!)</f>
        <v>#REF!</v>
      </c>
      <c r="B1547" s="66" t="e">
        <f>ORÇAMENTO!#REF!</f>
        <v>#REF!</v>
      </c>
      <c r="C1547" s="14" t="e">
        <f>ORÇAMENTO!#REF!</f>
        <v>#REF!</v>
      </c>
      <c r="D1547" s="13" t="e">
        <f>ORÇAMENTO!#REF!</f>
        <v>#REF!</v>
      </c>
      <c r="E1547" s="95"/>
      <c r="F1547" s="96" t="e">
        <f>ORÇAMENTO!#REF!</f>
        <v>#REF!</v>
      </c>
    </row>
    <row r="1548" spans="1:6" ht="15.75" x14ac:dyDescent="0.2">
      <c r="A1548" s="94" t="e">
        <f>IF(ORÇAMENTO!#REF!="","",ORÇAMENTO!#REF!)</f>
        <v>#REF!</v>
      </c>
      <c r="B1548" s="66" t="e">
        <f>ORÇAMENTO!#REF!</f>
        <v>#REF!</v>
      </c>
      <c r="C1548" s="14" t="e">
        <f>ORÇAMENTO!#REF!</f>
        <v>#REF!</v>
      </c>
      <c r="D1548" s="13" t="e">
        <f>ORÇAMENTO!#REF!</f>
        <v>#REF!</v>
      </c>
      <c r="E1548" s="95"/>
      <c r="F1548" s="96" t="e">
        <f>ORÇAMENTO!#REF!</f>
        <v>#REF!</v>
      </c>
    </row>
    <row r="1549" spans="1:6" ht="15.75" x14ac:dyDescent="0.2">
      <c r="A1549" s="94" t="e">
        <f>IF(ORÇAMENTO!#REF!="","",ORÇAMENTO!#REF!)</f>
        <v>#REF!</v>
      </c>
      <c r="B1549" s="66" t="e">
        <f>ORÇAMENTO!#REF!</f>
        <v>#REF!</v>
      </c>
      <c r="C1549" s="14" t="e">
        <f>ORÇAMENTO!#REF!</f>
        <v>#REF!</v>
      </c>
      <c r="D1549" s="13" t="e">
        <f>ORÇAMENTO!#REF!</f>
        <v>#REF!</v>
      </c>
      <c r="E1549" s="95"/>
      <c r="F1549" s="96" t="e">
        <f>ORÇAMENTO!#REF!</f>
        <v>#REF!</v>
      </c>
    </row>
    <row r="1550" spans="1:6" ht="15.75" x14ac:dyDescent="0.2">
      <c r="A1550" s="94" t="e">
        <f>IF(ORÇAMENTO!#REF!="","",ORÇAMENTO!#REF!)</f>
        <v>#REF!</v>
      </c>
      <c r="B1550" s="66" t="e">
        <f>ORÇAMENTO!#REF!</f>
        <v>#REF!</v>
      </c>
      <c r="C1550" s="14" t="e">
        <f>ORÇAMENTO!#REF!</f>
        <v>#REF!</v>
      </c>
      <c r="D1550" s="13" t="e">
        <f>ORÇAMENTO!#REF!</f>
        <v>#REF!</v>
      </c>
      <c r="E1550" s="95"/>
      <c r="F1550" s="96" t="e">
        <f>ORÇAMENTO!#REF!</f>
        <v>#REF!</v>
      </c>
    </row>
    <row r="1551" spans="1:6" ht="15.75" x14ac:dyDescent="0.2">
      <c r="A1551" s="94" t="e">
        <f>IF(ORÇAMENTO!#REF!="","",ORÇAMENTO!#REF!)</f>
        <v>#REF!</v>
      </c>
      <c r="B1551" s="66" t="e">
        <f>ORÇAMENTO!#REF!</f>
        <v>#REF!</v>
      </c>
      <c r="C1551" s="14" t="e">
        <f>ORÇAMENTO!#REF!</f>
        <v>#REF!</v>
      </c>
      <c r="D1551" s="13" t="e">
        <f>ORÇAMENTO!#REF!</f>
        <v>#REF!</v>
      </c>
      <c r="E1551" s="95"/>
      <c r="F1551" s="96" t="e">
        <f>ORÇAMENTO!#REF!</f>
        <v>#REF!</v>
      </c>
    </row>
    <row r="1552" spans="1:6" ht="15.75" x14ac:dyDescent="0.2">
      <c r="A1552" s="94" t="e">
        <f>IF(ORÇAMENTO!#REF!="","",ORÇAMENTO!#REF!)</f>
        <v>#REF!</v>
      </c>
      <c r="B1552" s="66" t="e">
        <f>ORÇAMENTO!#REF!</f>
        <v>#REF!</v>
      </c>
      <c r="C1552" s="14" t="e">
        <f>ORÇAMENTO!#REF!</f>
        <v>#REF!</v>
      </c>
      <c r="D1552" s="13" t="e">
        <f>ORÇAMENTO!#REF!</f>
        <v>#REF!</v>
      </c>
      <c r="E1552" s="95"/>
      <c r="F1552" s="96" t="e">
        <f>ORÇAMENTO!#REF!</f>
        <v>#REF!</v>
      </c>
    </row>
    <row r="1553" spans="1:6" ht="15.75" x14ac:dyDescent="0.2">
      <c r="A1553" s="94" t="e">
        <f>IF(ORÇAMENTO!#REF!="","",ORÇAMENTO!#REF!)</f>
        <v>#REF!</v>
      </c>
      <c r="B1553" s="66" t="e">
        <f>ORÇAMENTO!#REF!</f>
        <v>#REF!</v>
      </c>
      <c r="C1553" s="14" t="e">
        <f>ORÇAMENTO!#REF!</f>
        <v>#REF!</v>
      </c>
      <c r="D1553" s="13" t="e">
        <f>ORÇAMENTO!#REF!</f>
        <v>#REF!</v>
      </c>
      <c r="E1553" s="95"/>
      <c r="F1553" s="96" t="e">
        <f>ORÇAMENTO!#REF!</f>
        <v>#REF!</v>
      </c>
    </row>
    <row r="1554" spans="1:6" ht="15.75" x14ac:dyDescent="0.2">
      <c r="A1554" s="94" t="e">
        <f>IF(ORÇAMENTO!#REF!="","",ORÇAMENTO!#REF!)</f>
        <v>#REF!</v>
      </c>
      <c r="B1554" s="66" t="e">
        <f>ORÇAMENTO!#REF!</f>
        <v>#REF!</v>
      </c>
      <c r="C1554" s="14" t="e">
        <f>ORÇAMENTO!#REF!</f>
        <v>#REF!</v>
      </c>
      <c r="D1554" s="13" t="e">
        <f>ORÇAMENTO!#REF!</f>
        <v>#REF!</v>
      </c>
      <c r="E1554" s="95"/>
      <c r="F1554" s="96" t="e">
        <f>ORÇAMENTO!#REF!</f>
        <v>#REF!</v>
      </c>
    </row>
    <row r="1555" spans="1:6" ht="15.75" x14ac:dyDescent="0.2">
      <c r="A1555" s="94" t="e">
        <f>IF(ORÇAMENTO!#REF!="","",ORÇAMENTO!#REF!)</f>
        <v>#REF!</v>
      </c>
      <c r="B1555" s="66" t="e">
        <f>ORÇAMENTO!#REF!</f>
        <v>#REF!</v>
      </c>
      <c r="C1555" s="14" t="e">
        <f>ORÇAMENTO!#REF!</f>
        <v>#REF!</v>
      </c>
      <c r="D1555" s="13" t="e">
        <f>ORÇAMENTO!#REF!</f>
        <v>#REF!</v>
      </c>
      <c r="E1555" s="95"/>
      <c r="F1555" s="96" t="e">
        <f>ORÇAMENTO!#REF!</f>
        <v>#REF!</v>
      </c>
    </row>
    <row r="1556" spans="1:6" ht="15.75" x14ac:dyDescent="0.2">
      <c r="A1556" s="94" t="e">
        <f>IF(ORÇAMENTO!#REF!="","",ORÇAMENTO!#REF!)</f>
        <v>#REF!</v>
      </c>
      <c r="B1556" s="66" t="e">
        <f>ORÇAMENTO!#REF!</f>
        <v>#REF!</v>
      </c>
      <c r="C1556" s="14" t="e">
        <f>ORÇAMENTO!#REF!</f>
        <v>#REF!</v>
      </c>
      <c r="D1556" s="13" t="e">
        <f>ORÇAMENTO!#REF!</f>
        <v>#REF!</v>
      </c>
      <c r="E1556" s="95"/>
      <c r="F1556" s="96" t="e">
        <f>ORÇAMENTO!#REF!</f>
        <v>#REF!</v>
      </c>
    </row>
    <row r="1557" spans="1:6" ht="15.75" x14ac:dyDescent="0.2">
      <c r="A1557" s="94" t="e">
        <f>IF(ORÇAMENTO!#REF!="","",ORÇAMENTO!#REF!)</f>
        <v>#REF!</v>
      </c>
      <c r="B1557" s="66" t="e">
        <f>ORÇAMENTO!#REF!</f>
        <v>#REF!</v>
      </c>
      <c r="C1557" s="14" t="e">
        <f>ORÇAMENTO!#REF!</f>
        <v>#REF!</v>
      </c>
      <c r="D1557" s="13" t="e">
        <f>ORÇAMENTO!#REF!</f>
        <v>#REF!</v>
      </c>
      <c r="E1557" s="95"/>
      <c r="F1557" s="96" t="e">
        <f>ORÇAMENTO!#REF!</f>
        <v>#REF!</v>
      </c>
    </row>
    <row r="1558" spans="1:6" ht="15.75" x14ac:dyDescent="0.2">
      <c r="A1558" s="94" t="e">
        <f>IF(ORÇAMENTO!#REF!="","",ORÇAMENTO!#REF!)</f>
        <v>#REF!</v>
      </c>
      <c r="B1558" s="66" t="e">
        <f>ORÇAMENTO!#REF!</f>
        <v>#REF!</v>
      </c>
      <c r="C1558" s="14" t="e">
        <f>ORÇAMENTO!#REF!</f>
        <v>#REF!</v>
      </c>
      <c r="D1558" s="13" t="e">
        <f>ORÇAMENTO!#REF!</f>
        <v>#REF!</v>
      </c>
      <c r="E1558" s="95"/>
      <c r="F1558" s="96" t="e">
        <f>ORÇAMENTO!#REF!</f>
        <v>#REF!</v>
      </c>
    </row>
    <row r="1559" spans="1:6" ht="15.75" x14ac:dyDescent="0.2">
      <c r="A1559" s="94" t="e">
        <f>IF(ORÇAMENTO!#REF!="","",ORÇAMENTO!#REF!)</f>
        <v>#REF!</v>
      </c>
      <c r="B1559" s="66" t="e">
        <f>ORÇAMENTO!#REF!</f>
        <v>#REF!</v>
      </c>
      <c r="C1559" s="14" t="e">
        <f>ORÇAMENTO!#REF!</f>
        <v>#REF!</v>
      </c>
      <c r="D1559" s="13" t="e">
        <f>ORÇAMENTO!#REF!</f>
        <v>#REF!</v>
      </c>
      <c r="E1559" s="95"/>
      <c r="F1559" s="96" t="e">
        <f>ORÇAMENTO!#REF!</f>
        <v>#REF!</v>
      </c>
    </row>
    <row r="1560" spans="1:6" ht="31.5" x14ac:dyDescent="0.2">
      <c r="A1560" s="94" t="str">
        <f>IF(ORÇAMENTO!A219="","",ORÇAMENTO!A219)</f>
        <v>14.1</v>
      </c>
      <c r="B1560" s="66" t="str">
        <f>ORÇAMENTO!B219</f>
        <v>ED-50193</v>
      </c>
      <c r="C1560" s="14" t="str">
        <f>ORÇAMENTO!C219</f>
        <v>EXTINTOR DE INCÊNDIO TIPO PÓ QUÍMICO 2-A:20-B:C, CAPACIDADE 6 KG</v>
      </c>
      <c r="D1560" s="13" t="str">
        <f>ORÇAMENTO!D219</f>
        <v>UN</v>
      </c>
      <c r="E1560" s="95"/>
      <c r="F1560" s="96">
        <f>ORÇAMENTO!E219</f>
        <v>4</v>
      </c>
    </row>
    <row r="1561" spans="1:6" ht="15.75" x14ac:dyDescent="0.2">
      <c r="A1561" s="94" t="e">
        <f>IF(ORÇAMENTO!#REF!="","",ORÇAMENTO!#REF!)</f>
        <v>#REF!</v>
      </c>
      <c r="B1561" s="66" t="e">
        <f>ORÇAMENTO!#REF!</f>
        <v>#REF!</v>
      </c>
      <c r="C1561" s="14" t="e">
        <f>ORÇAMENTO!#REF!</f>
        <v>#REF!</v>
      </c>
      <c r="D1561" s="13" t="e">
        <f>ORÇAMENTO!#REF!</f>
        <v>#REF!</v>
      </c>
      <c r="E1561" s="95"/>
      <c r="F1561" s="96" t="e">
        <f>ORÇAMENTO!#REF!</f>
        <v>#REF!</v>
      </c>
    </row>
    <row r="1562" spans="1:6" ht="15.75" x14ac:dyDescent="0.2">
      <c r="A1562" s="94" t="e">
        <f>IF(ORÇAMENTO!#REF!="","",ORÇAMENTO!#REF!)</f>
        <v>#REF!</v>
      </c>
      <c r="B1562" s="66" t="e">
        <f>ORÇAMENTO!#REF!</f>
        <v>#REF!</v>
      </c>
      <c r="C1562" s="14" t="e">
        <f>ORÇAMENTO!#REF!</f>
        <v>#REF!</v>
      </c>
      <c r="D1562" s="13" t="e">
        <f>ORÇAMENTO!#REF!</f>
        <v>#REF!</v>
      </c>
      <c r="E1562" s="95"/>
      <c r="F1562" s="96" t="e">
        <f>ORÇAMENTO!#REF!</f>
        <v>#REF!</v>
      </c>
    </row>
    <row r="1563" spans="1:6" ht="15.75" x14ac:dyDescent="0.2">
      <c r="A1563" s="94" t="e">
        <f>IF(ORÇAMENTO!#REF!="","",ORÇAMENTO!#REF!)</f>
        <v>#REF!</v>
      </c>
      <c r="B1563" s="66" t="e">
        <f>ORÇAMENTO!#REF!</f>
        <v>#REF!</v>
      </c>
      <c r="C1563" s="14" t="e">
        <f>ORÇAMENTO!#REF!</f>
        <v>#REF!</v>
      </c>
      <c r="D1563" s="13" t="e">
        <f>ORÇAMENTO!#REF!</f>
        <v>#REF!</v>
      </c>
      <c r="E1563" s="95"/>
      <c r="F1563" s="96" t="e">
        <f>ORÇAMENTO!#REF!</f>
        <v>#REF!</v>
      </c>
    </row>
    <row r="1564" spans="1:6" ht="15.75" x14ac:dyDescent="0.2">
      <c r="A1564" s="94" t="e">
        <f>IF(ORÇAMENTO!#REF!="","",ORÇAMENTO!#REF!)</f>
        <v>#REF!</v>
      </c>
      <c r="B1564" s="66" t="e">
        <f>ORÇAMENTO!#REF!</f>
        <v>#REF!</v>
      </c>
      <c r="C1564" s="14" t="e">
        <f>ORÇAMENTO!#REF!</f>
        <v>#REF!</v>
      </c>
      <c r="D1564" s="13" t="e">
        <f>ORÇAMENTO!#REF!</f>
        <v>#REF!</v>
      </c>
      <c r="E1564" s="95"/>
      <c r="F1564" s="96" t="e">
        <f>ORÇAMENTO!#REF!</f>
        <v>#REF!</v>
      </c>
    </row>
    <row r="1565" spans="1:6" ht="31.5" x14ac:dyDescent="0.2">
      <c r="A1565" s="94" t="str">
        <f>IF(ORÇAMENTO!A220="","",ORÇAMENTO!A220)</f>
        <v>14.2</v>
      </c>
      <c r="B1565" s="66" t="str">
        <f>ORÇAMENTO!B220</f>
        <v>ED-26989</v>
      </c>
      <c r="C1565" s="14" t="str">
        <f>ORÇAMENTO!C220</f>
        <v>LUMINÁRIA DE EMERGÊNCIA AUTÔNOMA, TIPO LED POTÊNCIA TOTAL DE 2W, FORNECIMENTO E INSTALAÇÃO</v>
      </c>
      <c r="D1565" s="13" t="str">
        <f>ORÇAMENTO!D220</f>
        <v>UN</v>
      </c>
      <c r="E1565" s="95"/>
      <c r="F1565" s="96">
        <f>ORÇAMENTO!E220</f>
        <v>8</v>
      </c>
    </row>
    <row r="1566" spans="1:6" ht="31.5" x14ac:dyDescent="0.2">
      <c r="A1566" s="94" t="str">
        <f>IF(ORÇAMENTO!A221="","",ORÇAMENTO!A221)</f>
        <v>14.3</v>
      </c>
      <c r="B1566" s="66" t="str">
        <f>ORÇAMENTO!B221</f>
        <v>ED-50206</v>
      </c>
      <c r="C1566" s="14" t="str">
        <f>ORÇAMENTO!C221</f>
        <v>PLACA FOTOLUMINESCENTE "A2" - TRIÂNGULO 300 MM (RISCO INCÊNDIO)</v>
      </c>
      <c r="D1566" s="13" t="str">
        <f>ORÇAMENTO!D221</f>
        <v>UN</v>
      </c>
      <c r="E1566" s="95"/>
      <c r="F1566" s="96">
        <f>ORÇAMENTO!E221</f>
        <v>2</v>
      </c>
    </row>
    <row r="1567" spans="1:6" ht="15.75" x14ac:dyDescent="0.2">
      <c r="A1567" s="94" t="str">
        <f>IF(ORÇAMENTO!A222="","",ORÇAMENTO!A222)</f>
        <v>14.4</v>
      </c>
      <c r="B1567" s="66" t="str">
        <f>ORÇAMENTO!B222</f>
        <v>ED-50199</v>
      </c>
      <c r="C1567" s="14" t="str">
        <f>ORÇAMENTO!C222</f>
        <v>PLACA FOTOLUMINESCENTE "E5" - 300 X 300 MM</v>
      </c>
      <c r="D1567" s="13" t="str">
        <f>ORÇAMENTO!D222</f>
        <v>UN</v>
      </c>
      <c r="E1567" s="95"/>
      <c r="F1567" s="96">
        <f>ORÇAMENTO!E222</f>
        <v>3</v>
      </c>
    </row>
    <row r="1568" spans="1:6" ht="15.75" x14ac:dyDescent="0.2">
      <c r="A1568" s="94" t="e">
        <f>IF(ORÇAMENTO!#REF!="","",ORÇAMENTO!#REF!)</f>
        <v>#REF!</v>
      </c>
      <c r="B1568" s="66" t="e">
        <f>ORÇAMENTO!#REF!</f>
        <v>#REF!</v>
      </c>
      <c r="C1568" s="14" t="e">
        <f>ORÇAMENTO!#REF!</f>
        <v>#REF!</v>
      </c>
      <c r="D1568" s="13" t="e">
        <f>ORÇAMENTO!#REF!</f>
        <v>#REF!</v>
      </c>
      <c r="E1568" s="95"/>
      <c r="F1568" s="96" t="e">
        <f>ORÇAMENTO!#REF!</f>
        <v>#REF!</v>
      </c>
    </row>
    <row r="1569" spans="1:6" ht="15.75" x14ac:dyDescent="0.2">
      <c r="A1569" s="94" t="e">
        <f>IF(ORÇAMENTO!#REF!="","",ORÇAMENTO!#REF!)</f>
        <v>#REF!</v>
      </c>
      <c r="B1569" s="66" t="e">
        <f>ORÇAMENTO!#REF!</f>
        <v>#REF!</v>
      </c>
      <c r="C1569" s="14" t="e">
        <f>ORÇAMENTO!#REF!</f>
        <v>#REF!</v>
      </c>
      <c r="D1569" s="13" t="e">
        <f>ORÇAMENTO!#REF!</f>
        <v>#REF!</v>
      </c>
      <c r="E1569" s="95"/>
      <c r="F1569" s="96" t="e">
        <f>ORÇAMENTO!#REF!</f>
        <v>#REF!</v>
      </c>
    </row>
    <row r="1570" spans="1:6" ht="31.5" x14ac:dyDescent="0.2">
      <c r="A1570" s="94" t="str">
        <f>IF(ORÇAMENTO!A223="","",ORÇAMENTO!A223)</f>
        <v>14.5</v>
      </c>
      <c r="B1570" s="66" t="str">
        <f>ORÇAMENTO!B223</f>
        <v>ED-50201</v>
      </c>
      <c r="C1570" s="14" t="str">
        <f>ORÇAMENTO!C223</f>
        <v>PLACA FOTOLUMINESCENTE "S1" OU "S2"- 380 X 190 MM (SAÍDA - DIREITA)</v>
      </c>
      <c r="D1570" s="13" t="str">
        <f>ORÇAMENTO!D223</f>
        <v>UN</v>
      </c>
      <c r="E1570" s="95"/>
      <c r="F1570" s="96">
        <f>ORÇAMENTO!E223</f>
        <v>4</v>
      </c>
    </row>
    <row r="1571" spans="1:6" ht="31.5" x14ac:dyDescent="0.2">
      <c r="A1571" s="94" t="str">
        <f>IF(ORÇAMENTO!A224="","",ORÇAMENTO!A224)</f>
        <v>14.6</v>
      </c>
      <c r="B1571" s="66" t="str">
        <f>ORÇAMENTO!B224</f>
        <v>ED-50202</v>
      </c>
      <c r="C1571" s="14" t="str">
        <f>ORÇAMENTO!C224</f>
        <v>PLACA FOTOLUMINESCENTE "S1" OU "S2"- 380 X 190 MM (SAÍDA - ESQUERDA)</v>
      </c>
      <c r="D1571" s="13" t="str">
        <f>ORÇAMENTO!D224</f>
        <v>UN</v>
      </c>
      <c r="E1571" s="95"/>
      <c r="F1571" s="96">
        <f>ORÇAMENTO!E224</f>
        <v>4</v>
      </c>
    </row>
    <row r="1572" spans="1:6" ht="15.75" x14ac:dyDescent="0.2">
      <c r="A1572" s="94" t="e">
        <f>IF(ORÇAMENTO!#REF!="","",ORÇAMENTO!#REF!)</f>
        <v>#REF!</v>
      </c>
      <c r="B1572" s="66" t="e">
        <f>ORÇAMENTO!#REF!</f>
        <v>#REF!</v>
      </c>
      <c r="C1572" s="14" t="e">
        <f>ORÇAMENTO!#REF!</f>
        <v>#REF!</v>
      </c>
      <c r="D1572" s="13" t="e">
        <f>ORÇAMENTO!#REF!</f>
        <v>#REF!</v>
      </c>
      <c r="E1572" s="95"/>
      <c r="F1572" s="96" t="e">
        <f>ORÇAMENTO!#REF!</f>
        <v>#REF!</v>
      </c>
    </row>
    <row r="1573" spans="1:6" ht="15.75" x14ac:dyDescent="0.2">
      <c r="A1573" s="94" t="str">
        <f>IF(ORÇAMENTO!A240="","",ORÇAMENTO!A240)</f>
        <v>14.22</v>
      </c>
      <c r="B1573" s="66" t="str">
        <f>ORÇAMENTO!B240</f>
        <v>ED-50205</v>
      </c>
      <c r="C1573" s="14" t="str">
        <f>ORÇAMENTO!C240</f>
        <v>PLACA FOTOLUMINESCENTE "S12" - 380 X 190 MM (SAÍDA)</v>
      </c>
      <c r="D1573" s="13" t="str">
        <f>ORÇAMENTO!D240</f>
        <v>UN</v>
      </c>
      <c r="E1573" s="95"/>
      <c r="F1573" s="96">
        <f>ORÇAMENTO!E240</f>
        <v>10</v>
      </c>
    </row>
    <row r="1574" spans="1:6" ht="15.75" x14ac:dyDescent="0.2">
      <c r="A1574" s="94" t="e">
        <f>IF(ORÇAMENTO!#REF!="","",ORÇAMENTO!#REF!)</f>
        <v>#REF!</v>
      </c>
      <c r="B1574" s="66" t="e">
        <f>ORÇAMENTO!#REF!</f>
        <v>#REF!</v>
      </c>
      <c r="C1574" s="14" t="e">
        <f>ORÇAMENTO!#REF!</f>
        <v>#REF!</v>
      </c>
      <c r="D1574" s="13" t="e">
        <f>ORÇAMENTO!#REF!</f>
        <v>#REF!</v>
      </c>
      <c r="E1574" s="95"/>
      <c r="F1574" s="96" t="e">
        <f>ORÇAMENTO!#REF!</f>
        <v>#REF!</v>
      </c>
    </row>
    <row r="1575" spans="1:6" ht="15.75" x14ac:dyDescent="0.2">
      <c r="A1575" s="94" t="e">
        <f>IF(ORÇAMENTO!#REF!="","",ORÇAMENTO!#REF!)</f>
        <v>#REF!</v>
      </c>
      <c r="B1575" s="66" t="e">
        <f>ORÇAMENTO!#REF!</f>
        <v>#REF!</v>
      </c>
      <c r="C1575" s="14" t="e">
        <f>ORÇAMENTO!#REF!</f>
        <v>#REF!</v>
      </c>
      <c r="D1575" s="13" t="e">
        <f>ORÇAMENTO!#REF!</f>
        <v>#REF!</v>
      </c>
      <c r="E1575" s="95"/>
      <c r="F1575" s="96" t="e">
        <f>ORÇAMENTO!#REF!</f>
        <v>#REF!</v>
      </c>
    </row>
    <row r="1576" spans="1:6" ht="15.75" x14ac:dyDescent="0.2">
      <c r="A1576" s="94" t="e">
        <f>IF(ORÇAMENTO!#REF!="","",ORÇAMENTO!#REF!)</f>
        <v>#REF!</v>
      </c>
      <c r="B1576" s="66" t="e">
        <f>ORÇAMENTO!#REF!</f>
        <v>#REF!</v>
      </c>
      <c r="C1576" s="14" t="e">
        <f>ORÇAMENTO!#REF!</f>
        <v>#REF!</v>
      </c>
      <c r="D1576" s="13" t="e">
        <f>ORÇAMENTO!#REF!</f>
        <v>#REF!</v>
      </c>
      <c r="E1576" s="95"/>
      <c r="F1576" s="96" t="e">
        <f>ORÇAMENTO!#REF!</f>
        <v>#REF!</v>
      </c>
    </row>
    <row r="1577" spans="1:6" ht="15.75" x14ac:dyDescent="0.2">
      <c r="A1577" s="94" t="e">
        <f>IF(ORÇAMENTO!#REF!="","",ORÇAMENTO!#REF!)</f>
        <v>#REF!</v>
      </c>
      <c r="B1577" s="66" t="e">
        <f>ORÇAMENTO!#REF!</f>
        <v>#REF!</v>
      </c>
      <c r="C1577" s="14" t="e">
        <f>ORÇAMENTO!#REF!</f>
        <v>#REF!</v>
      </c>
      <c r="D1577" s="13" t="e">
        <f>ORÇAMENTO!#REF!</f>
        <v>#REF!</v>
      </c>
      <c r="E1577" s="95"/>
      <c r="F1577" s="96" t="e">
        <f>ORÇAMENTO!#REF!</f>
        <v>#REF!</v>
      </c>
    </row>
    <row r="1578" spans="1:6" ht="15.75" x14ac:dyDescent="0.2">
      <c r="A1578" s="94" t="e">
        <f>IF(ORÇAMENTO!#REF!="","",ORÇAMENTO!#REF!)</f>
        <v>#REF!</v>
      </c>
      <c r="B1578" s="66" t="e">
        <f>ORÇAMENTO!#REF!</f>
        <v>#REF!</v>
      </c>
      <c r="C1578" s="14" t="e">
        <f>ORÇAMENTO!#REF!</f>
        <v>#REF!</v>
      </c>
      <c r="D1578" s="13" t="e">
        <f>ORÇAMENTO!#REF!</f>
        <v>#REF!</v>
      </c>
      <c r="E1578" s="95"/>
      <c r="F1578" s="96" t="e">
        <f>ORÇAMENTO!#REF!</f>
        <v>#REF!</v>
      </c>
    </row>
    <row r="1579" spans="1:6" ht="15.75" x14ac:dyDescent="0.2">
      <c r="A1579" s="94" t="e">
        <f>IF(ORÇAMENTO!#REF!="","",ORÇAMENTO!#REF!)</f>
        <v>#REF!</v>
      </c>
      <c r="B1579" s="66" t="e">
        <f>ORÇAMENTO!#REF!</f>
        <v>#REF!</v>
      </c>
      <c r="C1579" s="14" t="e">
        <f>ORÇAMENTO!#REF!</f>
        <v>#REF!</v>
      </c>
      <c r="D1579" s="13" t="e">
        <f>ORÇAMENTO!#REF!</f>
        <v>#REF!</v>
      </c>
      <c r="E1579" s="95"/>
      <c r="F1579" s="96" t="e">
        <f>ORÇAMENTO!#REF!</f>
        <v>#REF!</v>
      </c>
    </row>
    <row r="1580" spans="1:6" ht="15.75" x14ac:dyDescent="0.2">
      <c r="A1580" s="94" t="e">
        <f>IF(ORÇAMENTO!#REF!="","",ORÇAMENTO!#REF!)</f>
        <v>#REF!</v>
      </c>
      <c r="B1580" s="66" t="e">
        <f>ORÇAMENTO!#REF!</f>
        <v>#REF!</v>
      </c>
      <c r="C1580" s="14" t="e">
        <f>ORÇAMENTO!#REF!</f>
        <v>#REF!</v>
      </c>
      <c r="D1580" s="13" t="e">
        <f>ORÇAMENTO!#REF!</f>
        <v>#REF!</v>
      </c>
      <c r="E1580" s="95"/>
      <c r="F1580" s="96" t="e">
        <f>ORÇAMENTO!#REF!</f>
        <v>#REF!</v>
      </c>
    </row>
    <row r="1581" spans="1:6" ht="15.75" x14ac:dyDescent="0.2">
      <c r="A1581" s="94" t="e">
        <f>IF(ORÇAMENTO!#REF!="","",ORÇAMENTO!#REF!)</f>
        <v>#REF!</v>
      </c>
      <c r="B1581" s="66" t="e">
        <f>ORÇAMENTO!#REF!</f>
        <v>#REF!</v>
      </c>
      <c r="C1581" s="14" t="e">
        <f>ORÇAMENTO!#REF!</f>
        <v>#REF!</v>
      </c>
      <c r="D1581" s="13" t="e">
        <f>ORÇAMENTO!#REF!</f>
        <v>#REF!</v>
      </c>
      <c r="E1581" s="95"/>
      <c r="F1581" s="96" t="e">
        <f>ORÇAMENTO!#REF!</f>
        <v>#REF!</v>
      </c>
    </row>
    <row r="1582" spans="1:6" ht="15.75" x14ac:dyDescent="0.2">
      <c r="A1582" s="94" t="e">
        <f>IF(ORÇAMENTO!#REF!="","",ORÇAMENTO!#REF!)</f>
        <v>#REF!</v>
      </c>
      <c r="B1582" s="66" t="e">
        <f>ORÇAMENTO!#REF!</f>
        <v>#REF!</v>
      </c>
      <c r="C1582" s="14" t="e">
        <f>ORÇAMENTO!#REF!</f>
        <v>#REF!</v>
      </c>
      <c r="D1582" s="13" t="e">
        <f>ORÇAMENTO!#REF!</f>
        <v>#REF!</v>
      </c>
      <c r="E1582" s="95"/>
      <c r="F1582" s="96" t="e">
        <f>ORÇAMENTO!#REF!</f>
        <v>#REF!</v>
      </c>
    </row>
    <row r="1583" spans="1:6" ht="5.0999999999999996" customHeight="1" x14ac:dyDescent="0.2">
      <c r="A1583" s="60"/>
      <c r="B1583" s="61"/>
      <c r="C1583" s="61"/>
      <c r="D1583" s="62"/>
      <c r="E1583" s="24"/>
      <c r="F1583" s="27"/>
    </row>
    <row r="1584" spans="1:6" ht="5.0999999999999996" customHeight="1" x14ac:dyDescent="0.2">
      <c r="A1584" s="33"/>
      <c r="B1584" s="34"/>
      <c r="C1584" s="34"/>
      <c r="D1584" s="35"/>
      <c r="E1584" s="39"/>
      <c r="F1584" s="44"/>
    </row>
    <row r="1585" spans="1:6" ht="15.75" x14ac:dyDescent="0.2">
      <c r="A1585" s="88" t="e">
        <f>ORÇAMENTO!#REF!</f>
        <v>#REF!</v>
      </c>
      <c r="B1585" s="89"/>
      <c r="C1585" s="90" t="e">
        <f>ORÇAMENTO!#REF!</f>
        <v>#REF!</v>
      </c>
      <c r="D1585" s="91"/>
      <c r="E1585" s="92"/>
      <c r="F1585" s="93"/>
    </row>
    <row r="1586" spans="1:6" ht="15.75" x14ac:dyDescent="0.2">
      <c r="A1586" s="94" t="e">
        <f>IF(ORÇAMENTO!#REF!="","",ORÇAMENTO!#REF!)</f>
        <v>#REF!</v>
      </c>
      <c r="B1586" s="66" t="e">
        <f>ORÇAMENTO!#REF!</f>
        <v>#REF!</v>
      </c>
      <c r="C1586" s="14" t="e">
        <f>ORÇAMENTO!#REF!</f>
        <v>#REF!</v>
      </c>
      <c r="D1586" s="13" t="e">
        <f>ORÇAMENTO!#REF!</f>
        <v>#REF!</v>
      </c>
      <c r="E1586" s="95"/>
      <c r="F1586" s="96" t="e">
        <f>ORÇAMENTO!#REF!</f>
        <v>#REF!</v>
      </c>
    </row>
    <row r="1587" spans="1:6" ht="15.75" x14ac:dyDescent="0.2">
      <c r="A1587" s="94" t="e">
        <f>IF(ORÇAMENTO!#REF!="","",ORÇAMENTO!#REF!)</f>
        <v>#REF!</v>
      </c>
      <c r="B1587" s="66" t="e">
        <f>ORÇAMENTO!#REF!</f>
        <v>#REF!</v>
      </c>
      <c r="C1587" s="14" t="e">
        <f>ORÇAMENTO!#REF!</f>
        <v>#REF!</v>
      </c>
      <c r="D1587" s="13" t="e">
        <f>ORÇAMENTO!#REF!</f>
        <v>#REF!</v>
      </c>
      <c r="E1587" s="95"/>
      <c r="F1587" s="96" t="e">
        <f>ORÇAMENTO!#REF!</f>
        <v>#REF!</v>
      </c>
    </row>
    <row r="1588" spans="1:6" ht="15.75" x14ac:dyDescent="0.2">
      <c r="A1588" s="94" t="e">
        <f>IF(ORÇAMENTO!#REF!="","",ORÇAMENTO!#REF!)</f>
        <v>#REF!</v>
      </c>
      <c r="B1588" s="66" t="e">
        <f>ORÇAMENTO!#REF!</f>
        <v>#REF!</v>
      </c>
      <c r="C1588" s="14" t="e">
        <f>ORÇAMENTO!#REF!</f>
        <v>#REF!</v>
      </c>
      <c r="D1588" s="13" t="e">
        <f>ORÇAMENTO!#REF!</f>
        <v>#REF!</v>
      </c>
      <c r="E1588" s="95"/>
      <c r="F1588" s="96" t="e">
        <f>ORÇAMENTO!#REF!</f>
        <v>#REF!</v>
      </c>
    </row>
    <row r="1589" spans="1:6" ht="15.75" x14ac:dyDescent="0.2">
      <c r="A1589" s="94" t="e">
        <f>IF(ORÇAMENTO!#REF!="","",ORÇAMENTO!#REF!)</f>
        <v>#REF!</v>
      </c>
      <c r="B1589" s="66" t="e">
        <f>ORÇAMENTO!#REF!</f>
        <v>#REF!</v>
      </c>
      <c r="C1589" s="14" t="e">
        <f>ORÇAMENTO!#REF!</f>
        <v>#REF!</v>
      </c>
      <c r="D1589" s="13" t="e">
        <f>ORÇAMENTO!#REF!</f>
        <v>#REF!</v>
      </c>
      <c r="E1589" s="95"/>
      <c r="F1589" s="96" t="e">
        <f>ORÇAMENTO!#REF!</f>
        <v>#REF!</v>
      </c>
    </row>
    <row r="1590" spans="1:6" ht="15.75" x14ac:dyDescent="0.2">
      <c r="A1590" s="94" t="e">
        <f>IF(ORÇAMENTO!#REF!="","",ORÇAMENTO!#REF!)</f>
        <v>#REF!</v>
      </c>
      <c r="B1590" s="66" t="e">
        <f>ORÇAMENTO!#REF!</f>
        <v>#REF!</v>
      </c>
      <c r="C1590" s="14" t="e">
        <f>ORÇAMENTO!#REF!</f>
        <v>#REF!</v>
      </c>
      <c r="D1590" s="13" t="e">
        <f>ORÇAMENTO!#REF!</f>
        <v>#REF!</v>
      </c>
      <c r="E1590" s="95"/>
      <c r="F1590" s="96" t="e">
        <f>ORÇAMENTO!#REF!</f>
        <v>#REF!</v>
      </c>
    </row>
    <row r="1591" spans="1:6" ht="15.75" x14ac:dyDescent="0.2">
      <c r="A1591" s="94" t="e">
        <f>IF(ORÇAMENTO!#REF!="","",ORÇAMENTO!#REF!)</f>
        <v>#REF!</v>
      </c>
      <c r="B1591" s="66" t="e">
        <f>ORÇAMENTO!#REF!</f>
        <v>#REF!</v>
      </c>
      <c r="C1591" s="14" t="e">
        <f>ORÇAMENTO!#REF!</f>
        <v>#REF!</v>
      </c>
      <c r="D1591" s="13" t="e">
        <f>ORÇAMENTO!#REF!</f>
        <v>#REF!</v>
      </c>
      <c r="E1591" s="95"/>
      <c r="F1591" s="96" t="e">
        <f>ORÇAMENTO!#REF!</f>
        <v>#REF!</v>
      </c>
    </row>
    <row r="1592" spans="1:6" ht="15.75" x14ac:dyDescent="0.2">
      <c r="A1592" s="94" t="e">
        <f>IF(ORÇAMENTO!#REF!="","",ORÇAMENTO!#REF!)</f>
        <v>#REF!</v>
      </c>
      <c r="B1592" s="66" t="e">
        <f>ORÇAMENTO!#REF!</f>
        <v>#REF!</v>
      </c>
      <c r="C1592" s="14" t="e">
        <f>ORÇAMENTO!#REF!</f>
        <v>#REF!</v>
      </c>
      <c r="D1592" s="13" t="e">
        <f>ORÇAMENTO!#REF!</f>
        <v>#REF!</v>
      </c>
      <c r="E1592" s="95"/>
      <c r="F1592" s="96" t="e">
        <f>ORÇAMENTO!#REF!</f>
        <v>#REF!</v>
      </c>
    </row>
    <row r="1593" spans="1:6" ht="15.75" x14ac:dyDescent="0.2">
      <c r="A1593" s="94" t="e">
        <f>IF(ORÇAMENTO!#REF!="","",ORÇAMENTO!#REF!)</f>
        <v>#REF!</v>
      </c>
      <c r="B1593" s="66" t="e">
        <f>ORÇAMENTO!#REF!</f>
        <v>#REF!</v>
      </c>
      <c r="C1593" s="14" t="e">
        <f>ORÇAMENTO!#REF!</f>
        <v>#REF!</v>
      </c>
      <c r="D1593" s="13" t="e">
        <f>ORÇAMENTO!#REF!</f>
        <v>#REF!</v>
      </c>
      <c r="E1593" s="95"/>
      <c r="F1593" s="96" t="e">
        <f>ORÇAMENTO!#REF!</f>
        <v>#REF!</v>
      </c>
    </row>
    <row r="1594" spans="1:6" ht="15.75" x14ac:dyDescent="0.2">
      <c r="A1594" s="94" t="e">
        <f>IF(ORÇAMENTO!#REF!="","",ORÇAMENTO!#REF!)</f>
        <v>#REF!</v>
      </c>
      <c r="B1594" s="66" t="e">
        <f>ORÇAMENTO!#REF!</f>
        <v>#REF!</v>
      </c>
      <c r="C1594" s="14" t="e">
        <f>ORÇAMENTO!#REF!</f>
        <v>#REF!</v>
      </c>
      <c r="D1594" s="13" t="e">
        <f>ORÇAMENTO!#REF!</f>
        <v>#REF!</v>
      </c>
      <c r="E1594" s="95"/>
      <c r="F1594" s="96" t="e">
        <f>ORÇAMENTO!#REF!</f>
        <v>#REF!</v>
      </c>
    </row>
    <row r="1595" spans="1:6" ht="5.0999999999999996" customHeight="1" x14ac:dyDescent="0.2">
      <c r="A1595" s="18"/>
      <c r="B1595" s="19"/>
      <c r="C1595" s="20"/>
      <c r="D1595" s="19"/>
      <c r="E1595" s="21"/>
      <c r="F1595" s="22"/>
    </row>
    <row r="1596" spans="1:6" ht="5.0999999999999996" customHeight="1" x14ac:dyDescent="0.2">
      <c r="A1596" s="33"/>
      <c r="B1596" s="34"/>
      <c r="C1596" s="34"/>
      <c r="D1596" s="35"/>
      <c r="E1596" s="39"/>
      <c r="F1596" s="44"/>
    </row>
    <row r="1597" spans="1:6" ht="15.75" x14ac:dyDescent="0.2">
      <c r="A1597" s="88" t="e">
        <f>ORÇAMENTO!#REF!</f>
        <v>#REF!</v>
      </c>
      <c r="B1597" s="89"/>
      <c r="C1597" s="90" t="e">
        <f>ORÇAMENTO!#REF!</f>
        <v>#REF!</v>
      </c>
      <c r="D1597" s="91"/>
      <c r="E1597" s="92"/>
      <c r="F1597" s="93"/>
    </row>
    <row r="1598" spans="1:6" ht="15.75" x14ac:dyDescent="0.2">
      <c r="A1598" s="94" t="e">
        <f>IF(ORÇAMENTO!#REF!="","",ORÇAMENTO!#REF!)</f>
        <v>#REF!</v>
      </c>
      <c r="B1598" s="66" t="e">
        <f>ORÇAMENTO!#REF!</f>
        <v>#REF!</v>
      </c>
      <c r="C1598" s="14" t="e">
        <f>ORÇAMENTO!#REF!</f>
        <v>#REF!</v>
      </c>
      <c r="D1598" s="13" t="e">
        <f>ORÇAMENTO!#REF!</f>
        <v>#REF!</v>
      </c>
      <c r="E1598" s="95"/>
      <c r="F1598" s="96" t="e">
        <f>ORÇAMENTO!#REF!</f>
        <v>#REF!</v>
      </c>
    </row>
    <row r="1599" spans="1:6" ht="15.75" x14ac:dyDescent="0.2">
      <c r="A1599" s="94" t="e">
        <f>IF(ORÇAMENTO!#REF!="","",ORÇAMENTO!#REF!)</f>
        <v>#REF!</v>
      </c>
      <c r="B1599" s="66" t="e">
        <f>ORÇAMENTO!#REF!</f>
        <v>#REF!</v>
      </c>
      <c r="C1599" s="14" t="e">
        <f>ORÇAMENTO!#REF!</f>
        <v>#REF!</v>
      </c>
      <c r="D1599" s="13" t="e">
        <f>ORÇAMENTO!#REF!</f>
        <v>#REF!</v>
      </c>
      <c r="E1599" s="95"/>
      <c r="F1599" s="96" t="e">
        <f>ORÇAMENTO!#REF!</f>
        <v>#REF!</v>
      </c>
    </row>
    <row r="1600" spans="1:6" ht="15.75" x14ac:dyDescent="0.2">
      <c r="A1600" s="94" t="e">
        <f>IF(ORÇAMENTO!#REF!="","",ORÇAMENTO!#REF!)</f>
        <v>#REF!</v>
      </c>
      <c r="B1600" s="66" t="e">
        <f>ORÇAMENTO!#REF!</f>
        <v>#REF!</v>
      </c>
      <c r="C1600" s="14" t="e">
        <f>ORÇAMENTO!#REF!</f>
        <v>#REF!</v>
      </c>
      <c r="D1600" s="13" t="e">
        <f>ORÇAMENTO!#REF!</f>
        <v>#REF!</v>
      </c>
      <c r="E1600" s="95"/>
      <c r="F1600" s="96" t="e">
        <f>ORÇAMENTO!#REF!</f>
        <v>#REF!</v>
      </c>
    </row>
    <row r="1601" spans="1:6" ht="15.75" x14ac:dyDescent="0.2">
      <c r="A1601" s="94" t="e">
        <f>IF(ORÇAMENTO!#REF!="","",ORÇAMENTO!#REF!)</f>
        <v>#REF!</v>
      </c>
      <c r="B1601" s="66" t="e">
        <f>ORÇAMENTO!#REF!</f>
        <v>#REF!</v>
      </c>
      <c r="C1601" s="14" t="e">
        <f>ORÇAMENTO!#REF!</f>
        <v>#REF!</v>
      </c>
      <c r="D1601" s="13" t="e">
        <f>ORÇAMENTO!#REF!</f>
        <v>#REF!</v>
      </c>
      <c r="E1601" s="95"/>
      <c r="F1601" s="96" t="e">
        <f>ORÇAMENTO!#REF!</f>
        <v>#REF!</v>
      </c>
    </row>
    <row r="1602" spans="1:6" ht="15.75" x14ac:dyDescent="0.2">
      <c r="A1602" s="94" t="e">
        <f>IF(ORÇAMENTO!#REF!="","",ORÇAMENTO!#REF!)</f>
        <v>#REF!</v>
      </c>
      <c r="B1602" s="66" t="e">
        <f>ORÇAMENTO!#REF!</f>
        <v>#REF!</v>
      </c>
      <c r="C1602" s="14" t="e">
        <f>ORÇAMENTO!#REF!</f>
        <v>#REF!</v>
      </c>
      <c r="D1602" s="13" t="e">
        <f>ORÇAMENTO!#REF!</f>
        <v>#REF!</v>
      </c>
      <c r="E1602" s="95"/>
      <c r="F1602" s="96" t="e">
        <f>ORÇAMENTO!#REF!</f>
        <v>#REF!</v>
      </c>
    </row>
    <row r="1603" spans="1:6" ht="15.75" x14ac:dyDescent="0.2">
      <c r="A1603" s="94" t="e">
        <f>IF(ORÇAMENTO!#REF!="","",ORÇAMENTO!#REF!)</f>
        <v>#REF!</v>
      </c>
      <c r="B1603" s="66" t="e">
        <f>ORÇAMENTO!#REF!</f>
        <v>#REF!</v>
      </c>
      <c r="C1603" s="14" t="e">
        <f>ORÇAMENTO!#REF!</f>
        <v>#REF!</v>
      </c>
      <c r="D1603" s="13" t="e">
        <f>ORÇAMENTO!#REF!</f>
        <v>#REF!</v>
      </c>
      <c r="E1603" s="95"/>
      <c r="F1603" s="96" t="e">
        <f>ORÇAMENTO!#REF!</f>
        <v>#REF!</v>
      </c>
    </row>
    <row r="1604" spans="1:6" ht="15.75" x14ac:dyDescent="0.2">
      <c r="A1604" s="94" t="e">
        <f>IF(ORÇAMENTO!#REF!="","",ORÇAMENTO!#REF!)</f>
        <v>#REF!</v>
      </c>
      <c r="B1604" s="66" t="e">
        <f>ORÇAMENTO!#REF!</f>
        <v>#REF!</v>
      </c>
      <c r="C1604" s="14" t="e">
        <f>ORÇAMENTO!#REF!</f>
        <v>#REF!</v>
      </c>
      <c r="D1604" s="13" t="e">
        <f>ORÇAMENTO!#REF!</f>
        <v>#REF!</v>
      </c>
      <c r="E1604" s="95"/>
      <c r="F1604" s="96" t="e">
        <f>ORÇAMENTO!#REF!</f>
        <v>#REF!</v>
      </c>
    </row>
    <row r="1605" spans="1:6" ht="15.75" x14ac:dyDescent="0.2">
      <c r="A1605" s="94" t="e">
        <f>IF(ORÇAMENTO!#REF!="","",ORÇAMENTO!#REF!)</f>
        <v>#REF!</v>
      </c>
      <c r="B1605" s="66" t="e">
        <f>ORÇAMENTO!#REF!</f>
        <v>#REF!</v>
      </c>
      <c r="C1605" s="14" t="e">
        <f>ORÇAMENTO!#REF!</f>
        <v>#REF!</v>
      </c>
      <c r="D1605" s="13" t="e">
        <f>ORÇAMENTO!#REF!</f>
        <v>#REF!</v>
      </c>
      <c r="E1605" s="95"/>
      <c r="F1605" s="96" t="e">
        <f>ORÇAMENTO!#REF!</f>
        <v>#REF!</v>
      </c>
    </row>
    <row r="1606" spans="1:6" ht="15.75" x14ac:dyDescent="0.2">
      <c r="A1606" s="94" t="e">
        <f>IF(ORÇAMENTO!#REF!="","",ORÇAMENTO!#REF!)</f>
        <v>#REF!</v>
      </c>
      <c r="B1606" s="66" t="e">
        <f>ORÇAMENTO!#REF!</f>
        <v>#REF!</v>
      </c>
      <c r="C1606" s="14" t="e">
        <f>ORÇAMENTO!#REF!</f>
        <v>#REF!</v>
      </c>
      <c r="D1606" s="13" t="e">
        <f>ORÇAMENTO!#REF!</f>
        <v>#REF!</v>
      </c>
      <c r="E1606" s="95"/>
      <c r="F1606" s="96" t="e">
        <f>ORÇAMENTO!#REF!</f>
        <v>#REF!</v>
      </c>
    </row>
    <row r="1607" spans="1:6" ht="15.75" x14ac:dyDescent="0.2">
      <c r="A1607" s="94" t="e">
        <f>IF(ORÇAMENTO!#REF!="","",ORÇAMENTO!#REF!)</f>
        <v>#REF!</v>
      </c>
      <c r="B1607" s="66" t="e">
        <f>ORÇAMENTO!#REF!</f>
        <v>#REF!</v>
      </c>
      <c r="C1607" s="14" t="e">
        <f>ORÇAMENTO!#REF!</f>
        <v>#REF!</v>
      </c>
      <c r="D1607" s="13" t="e">
        <f>ORÇAMENTO!#REF!</f>
        <v>#REF!</v>
      </c>
      <c r="E1607" s="95"/>
      <c r="F1607" s="96" t="e">
        <f>ORÇAMENTO!#REF!</f>
        <v>#REF!</v>
      </c>
    </row>
    <row r="1608" spans="1:6" ht="15.75" x14ac:dyDescent="0.2">
      <c r="A1608" s="94" t="e">
        <f>IF(ORÇAMENTO!#REF!="","",ORÇAMENTO!#REF!)</f>
        <v>#REF!</v>
      </c>
      <c r="B1608" s="66" t="e">
        <f>ORÇAMENTO!#REF!</f>
        <v>#REF!</v>
      </c>
      <c r="C1608" s="14" t="e">
        <f>ORÇAMENTO!#REF!</f>
        <v>#REF!</v>
      </c>
      <c r="D1608" s="13" t="e">
        <f>ORÇAMENTO!#REF!</f>
        <v>#REF!</v>
      </c>
      <c r="E1608" s="95"/>
      <c r="F1608" s="96" t="e">
        <f>ORÇAMENTO!#REF!</f>
        <v>#REF!</v>
      </c>
    </row>
    <row r="1609" spans="1:6" ht="15.75" x14ac:dyDescent="0.2">
      <c r="A1609" s="94" t="e">
        <f>IF(ORÇAMENTO!#REF!="","",ORÇAMENTO!#REF!)</f>
        <v>#REF!</v>
      </c>
      <c r="B1609" s="66" t="e">
        <f>ORÇAMENTO!#REF!</f>
        <v>#REF!</v>
      </c>
      <c r="C1609" s="14" t="e">
        <f>ORÇAMENTO!#REF!</f>
        <v>#REF!</v>
      </c>
      <c r="D1609" s="13" t="e">
        <f>ORÇAMENTO!#REF!</f>
        <v>#REF!</v>
      </c>
      <c r="E1609" s="95"/>
      <c r="F1609" s="96" t="e">
        <f>ORÇAMENTO!#REF!</f>
        <v>#REF!</v>
      </c>
    </row>
    <row r="1610" spans="1:6" ht="15.75" x14ac:dyDescent="0.2">
      <c r="A1610" s="94" t="e">
        <f>IF(ORÇAMENTO!#REF!="","",ORÇAMENTO!#REF!)</f>
        <v>#REF!</v>
      </c>
      <c r="B1610" s="66" t="e">
        <f>ORÇAMENTO!#REF!</f>
        <v>#REF!</v>
      </c>
      <c r="C1610" s="14" t="e">
        <f>ORÇAMENTO!#REF!</f>
        <v>#REF!</v>
      </c>
      <c r="D1610" s="13" t="e">
        <f>ORÇAMENTO!#REF!</f>
        <v>#REF!</v>
      </c>
      <c r="E1610" s="95"/>
      <c r="F1610" s="96" t="e">
        <f>ORÇAMENTO!#REF!</f>
        <v>#REF!</v>
      </c>
    </row>
    <row r="1611" spans="1:6" ht="15.75" x14ac:dyDescent="0.2">
      <c r="A1611" s="94" t="e">
        <f>IF(ORÇAMENTO!#REF!="","",ORÇAMENTO!#REF!)</f>
        <v>#REF!</v>
      </c>
      <c r="B1611" s="66" t="e">
        <f>ORÇAMENTO!#REF!</f>
        <v>#REF!</v>
      </c>
      <c r="C1611" s="14" t="e">
        <f>ORÇAMENTO!#REF!</f>
        <v>#REF!</v>
      </c>
      <c r="D1611" s="13" t="e">
        <f>ORÇAMENTO!#REF!</f>
        <v>#REF!</v>
      </c>
      <c r="E1611" s="95"/>
      <c r="F1611" s="96" t="e">
        <f>ORÇAMENTO!#REF!</f>
        <v>#REF!</v>
      </c>
    </row>
    <row r="1612" spans="1:6" ht="15.75" x14ac:dyDescent="0.2">
      <c r="A1612" s="94" t="e">
        <f>IF(ORÇAMENTO!#REF!="","",ORÇAMENTO!#REF!)</f>
        <v>#REF!</v>
      </c>
      <c r="B1612" s="66" t="e">
        <f>ORÇAMENTO!#REF!</f>
        <v>#REF!</v>
      </c>
      <c r="C1612" s="14" t="e">
        <f>ORÇAMENTO!#REF!</f>
        <v>#REF!</v>
      </c>
      <c r="D1612" s="13" t="e">
        <f>ORÇAMENTO!#REF!</f>
        <v>#REF!</v>
      </c>
      <c r="E1612" s="95"/>
      <c r="F1612" s="96" t="e">
        <f>ORÇAMENTO!#REF!</f>
        <v>#REF!</v>
      </c>
    </row>
    <row r="1613" spans="1:6" ht="15.75" x14ac:dyDescent="0.2">
      <c r="A1613" s="94" t="e">
        <f>IF(ORÇAMENTO!#REF!="","",ORÇAMENTO!#REF!)</f>
        <v>#REF!</v>
      </c>
      <c r="B1613" s="66" t="e">
        <f>ORÇAMENTO!#REF!</f>
        <v>#REF!</v>
      </c>
      <c r="C1613" s="14" t="e">
        <f>ORÇAMENTO!#REF!</f>
        <v>#REF!</v>
      </c>
      <c r="D1613" s="13" t="e">
        <f>ORÇAMENTO!#REF!</f>
        <v>#REF!</v>
      </c>
      <c r="E1613" s="95"/>
      <c r="F1613" s="96" t="e">
        <f>ORÇAMENTO!#REF!</f>
        <v>#REF!</v>
      </c>
    </row>
    <row r="1614" spans="1:6" ht="15.75" x14ac:dyDescent="0.2">
      <c r="A1614" s="94" t="e">
        <f>IF(ORÇAMENTO!#REF!="","",ORÇAMENTO!#REF!)</f>
        <v>#REF!</v>
      </c>
      <c r="B1614" s="66" t="e">
        <f>ORÇAMENTO!#REF!</f>
        <v>#REF!</v>
      </c>
      <c r="C1614" s="14" t="e">
        <f>ORÇAMENTO!#REF!</f>
        <v>#REF!</v>
      </c>
      <c r="D1614" s="13" t="e">
        <f>ORÇAMENTO!#REF!</f>
        <v>#REF!</v>
      </c>
      <c r="E1614" s="95"/>
      <c r="F1614" s="96" t="e">
        <f>ORÇAMENTO!#REF!</f>
        <v>#REF!</v>
      </c>
    </row>
    <row r="1615" spans="1:6" ht="15.75" x14ac:dyDescent="0.2">
      <c r="A1615" s="94" t="e">
        <f>IF(ORÇAMENTO!#REF!="","",ORÇAMENTO!#REF!)</f>
        <v>#REF!</v>
      </c>
      <c r="B1615" s="66" t="e">
        <f>ORÇAMENTO!#REF!</f>
        <v>#REF!</v>
      </c>
      <c r="C1615" s="14" t="e">
        <f>ORÇAMENTO!#REF!</f>
        <v>#REF!</v>
      </c>
      <c r="D1615" s="13" t="e">
        <f>ORÇAMENTO!#REF!</f>
        <v>#REF!</v>
      </c>
      <c r="E1615" s="95"/>
      <c r="F1615" s="96" t="e">
        <f>ORÇAMENTO!#REF!</f>
        <v>#REF!</v>
      </c>
    </row>
    <row r="1616" spans="1:6" ht="15.75" x14ac:dyDescent="0.2">
      <c r="A1616" s="94" t="e">
        <f>IF(ORÇAMENTO!#REF!="","",ORÇAMENTO!#REF!)</f>
        <v>#REF!</v>
      </c>
      <c r="B1616" s="66" t="e">
        <f>ORÇAMENTO!#REF!</f>
        <v>#REF!</v>
      </c>
      <c r="C1616" s="14" t="e">
        <f>ORÇAMENTO!#REF!</f>
        <v>#REF!</v>
      </c>
      <c r="D1616" s="13" t="e">
        <f>ORÇAMENTO!#REF!</f>
        <v>#REF!</v>
      </c>
      <c r="E1616" s="95"/>
      <c r="F1616" s="96" t="e">
        <f>ORÇAMENTO!#REF!</f>
        <v>#REF!</v>
      </c>
    </row>
    <row r="1617" spans="1:6" ht="15.75" x14ac:dyDescent="0.2">
      <c r="A1617" s="94" t="e">
        <f>IF(ORÇAMENTO!#REF!="","",ORÇAMENTO!#REF!)</f>
        <v>#REF!</v>
      </c>
      <c r="B1617" s="66" t="e">
        <f>ORÇAMENTO!#REF!</f>
        <v>#REF!</v>
      </c>
      <c r="C1617" s="14" t="e">
        <f>ORÇAMENTO!#REF!</f>
        <v>#REF!</v>
      </c>
      <c r="D1617" s="13" t="e">
        <f>ORÇAMENTO!#REF!</f>
        <v>#REF!</v>
      </c>
      <c r="E1617" s="95"/>
      <c r="F1617" s="96" t="e">
        <f>ORÇAMENTO!#REF!</f>
        <v>#REF!</v>
      </c>
    </row>
    <row r="1618" spans="1:6" ht="15.75" x14ac:dyDescent="0.2">
      <c r="A1618" s="94" t="e">
        <f>IF(ORÇAMENTO!#REF!="","",ORÇAMENTO!#REF!)</f>
        <v>#REF!</v>
      </c>
      <c r="B1618" s="66" t="e">
        <f>ORÇAMENTO!#REF!</f>
        <v>#REF!</v>
      </c>
      <c r="C1618" s="14" t="e">
        <f>ORÇAMENTO!#REF!</f>
        <v>#REF!</v>
      </c>
      <c r="D1618" s="13" t="e">
        <f>ORÇAMENTO!#REF!</f>
        <v>#REF!</v>
      </c>
      <c r="E1618" s="95"/>
      <c r="F1618" s="96" t="e">
        <f>ORÇAMENTO!#REF!</f>
        <v>#REF!</v>
      </c>
    </row>
    <row r="1619" spans="1:6" ht="15.75" x14ac:dyDescent="0.2">
      <c r="A1619" s="94" t="e">
        <f>IF(ORÇAMENTO!#REF!="","",ORÇAMENTO!#REF!)</f>
        <v>#REF!</v>
      </c>
      <c r="B1619" s="66" t="e">
        <f>ORÇAMENTO!#REF!</f>
        <v>#REF!</v>
      </c>
      <c r="C1619" s="14" t="e">
        <f>ORÇAMENTO!#REF!</f>
        <v>#REF!</v>
      </c>
      <c r="D1619" s="13" t="e">
        <f>ORÇAMENTO!#REF!</f>
        <v>#REF!</v>
      </c>
      <c r="E1619" s="95"/>
      <c r="F1619" s="96" t="e">
        <f>ORÇAMENTO!#REF!</f>
        <v>#REF!</v>
      </c>
    </row>
    <row r="1620" spans="1:6" ht="15.75" x14ac:dyDescent="0.2">
      <c r="A1620" s="94" t="e">
        <f>IF(ORÇAMENTO!#REF!="","",ORÇAMENTO!#REF!)</f>
        <v>#REF!</v>
      </c>
      <c r="B1620" s="66" t="e">
        <f>ORÇAMENTO!#REF!</f>
        <v>#REF!</v>
      </c>
      <c r="C1620" s="14" t="e">
        <f>ORÇAMENTO!#REF!</f>
        <v>#REF!</v>
      </c>
      <c r="D1620" s="13" t="e">
        <f>ORÇAMENTO!#REF!</f>
        <v>#REF!</v>
      </c>
      <c r="E1620" s="95"/>
      <c r="F1620" s="96" t="e">
        <f>ORÇAMENTO!#REF!</f>
        <v>#REF!</v>
      </c>
    </row>
    <row r="1621" spans="1:6" ht="15.75" x14ac:dyDescent="0.2">
      <c r="A1621" s="94" t="e">
        <f>IF(ORÇAMENTO!#REF!="","",ORÇAMENTO!#REF!)</f>
        <v>#REF!</v>
      </c>
      <c r="B1621" s="66" t="e">
        <f>ORÇAMENTO!#REF!</f>
        <v>#REF!</v>
      </c>
      <c r="C1621" s="14" t="e">
        <f>ORÇAMENTO!#REF!</f>
        <v>#REF!</v>
      </c>
      <c r="D1621" s="13" t="e">
        <f>ORÇAMENTO!#REF!</f>
        <v>#REF!</v>
      </c>
      <c r="E1621" s="95"/>
      <c r="F1621" s="96" t="e">
        <f>ORÇAMENTO!#REF!</f>
        <v>#REF!</v>
      </c>
    </row>
    <row r="1622" spans="1:6" ht="15.75" x14ac:dyDescent="0.2">
      <c r="A1622" s="94" t="e">
        <f>IF(ORÇAMENTO!#REF!="","",ORÇAMENTO!#REF!)</f>
        <v>#REF!</v>
      </c>
      <c r="B1622" s="66" t="e">
        <f>ORÇAMENTO!#REF!</f>
        <v>#REF!</v>
      </c>
      <c r="C1622" s="14" t="e">
        <f>ORÇAMENTO!#REF!</f>
        <v>#REF!</v>
      </c>
      <c r="D1622" s="13" t="e">
        <f>ORÇAMENTO!#REF!</f>
        <v>#REF!</v>
      </c>
      <c r="E1622" s="95"/>
      <c r="F1622" s="96" t="e">
        <f>ORÇAMENTO!#REF!</f>
        <v>#REF!</v>
      </c>
    </row>
    <row r="1623" spans="1:6" ht="15.75" x14ac:dyDescent="0.2">
      <c r="A1623" s="94" t="e">
        <f>IF(ORÇAMENTO!#REF!="","",ORÇAMENTO!#REF!)</f>
        <v>#REF!</v>
      </c>
      <c r="B1623" s="66" t="e">
        <f>ORÇAMENTO!#REF!</f>
        <v>#REF!</v>
      </c>
      <c r="C1623" s="14" t="e">
        <f>ORÇAMENTO!#REF!</f>
        <v>#REF!</v>
      </c>
      <c r="D1623" s="13" t="e">
        <f>ORÇAMENTO!#REF!</f>
        <v>#REF!</v>
      </c>
      <c r="E1623" s="95"/>
      <c r="F1623" s="96" t="e">
        <f>ORÇAMENTO!#REF!</f>
        <v>#REF!</v>
      </c>
    </row>
    <row r="1624" spans="1:6" ht="15.75" x14ac:dyDescent="0.2">
      <c r="A1624" s="94" t="e">
        <f>IF(ORÇAMENTO!#REF!="","",ORÇAMENTO!#REF!)</f>
        <v>#REF!</v>
      </c>
      <c r="B1624" s="66" t="e">
        <f>ORÇAMENTO!#REF!</f>
        <v>#REF!</v>
      </c>
      <c r="C1624" s="14" t="e">
        <f>ORÇAMENTO!#REF!</f>
        <v>#REF!</v>
      </c>
      <c r="D1624" s="13" t="e">
        <f>ORÇAMENTO!#REF!</f>
        <v>#REF!</v>
      </c>
      <c r="E1624" s="95"/>
      <c r="F1624" s="96" t="e">
        <f>ORÇAMENTO!#REF!</f>
        <v>#REF!</v>
      </c>
    </row>
    <row r="1625" spans="1:6" ht="15.75" x14ac:dyDescent="0.2">
      <c r="A1625" s="94" t="e">
        <f>IF(ORÇAMENTO!#REF!="","",ORÇAMENTO!#REF!)</f>
        <v>#REF!</v>
      </c>
      <c r="B1625" s="66" t="e">
        <f>ORÇAMENTO!#REF!</f>
        <v>#REF!</v>
      </c>
      <c r="C1625" s="14" t="e">
        <f>ORÇAMENTO!#REF!</f>
        <v>#REF!</v>
      </c>
      <c r="D1625" s="13" t="e">
        <f>ORÇAMENTO!#REF!</f>
        <v>#REF!</v>
      </c>
      <c r="E1625" s="95"/>
      <c r="F1625" s="96" t="e">
        <f>ORÇAMENTO!#REF!</f>
        <v>#REF!</v>
      </c>
    </row>
    <row r="1626" spans="1:6" ht="15.75" x14ac:dyDescent="0.2">
      <c r="A1626" s="94" t="e">
        <f>IF(ORÇAMENTO!#REF!="","",ORÇAMENTO!#REF!)</f>
        <v>#REF!</v>
      </c>
      <c r="B1626" s="66" t="e">
        <f>ORÇAMENTO!#REF!</f>
        <v>#REF!</v>
      </c>
      <c r="C1626" s="14" t="e">
        <f>ORÇAMENTO!#REF!</f>
        <v>#REF!</v>
      </c>
      <c r="D1626" s="13" t="e">
        <f>ORÇAMENTO!#REF!</f>
        <v>#REF!</v>
      </c>
      <c r="E1626" s="95"/>
      <c r="F1626" s="96" t="e">
        <f>ORÇAMENTO!#REF!</f>
        <v>#REF!</v>
      </c>
    </row>
    <row r="1627" spans="1:6" ht="15.75" x14ac:dyDescent="0.2">
      <c r="A1627" s="94" t="e">
        <f>IF(ORÇAMENTO!#REF!="","",ORÇAMENTO!#REF!)</f>
        <v>#REF!</v>
      </c>
      <c r="B1627" s="66" t="e">
        <f>ORÇAMENTO!#REF!</f>
        <v>#REF!</v>
      </c>
      <c r="C1627" s="14" t="e">
        <f>ORÇAMENTO!#REF!</f>
        <v>#REF!</v>
      </c>
      <c r="D1627" s="13" t="e">
        <f>ORÇAMENTO!#REF!</f>
        <v>#REF!</v>
      </c>
      <c r="E1627" s="95"/>
      <c r="F1627" s="96" t="e">
        <f>ORÇAMENTO!#REF!</f>
        <v>#REF!</v>
      </c>
    </row>
    <row r="1628" spans="1:6" ht="15.75" x14ac:dyDescent="0.2">
      <c r="A1628" s="94" t="e">
        <f>IF(ORÇAMENTO!#REF!="","",ORÇAMENTO!#REF!)</f>
        <v>#REF!</v>
      </c>
      <c r="B1628" s="66" t="e">
        <f>ORÇAMENTO!#REF!</f>
        <v>#REF!</v>
      </c>
      <c r="C1628" s="14" t="e">
        <f>ORÇAMENTO!#REF!</f>
        <v>#REF!</v>
      </c>
      <c r="D1628" s="13" t="e">
        <f>ORÇAMENTO!#REF!</f>
        <v>#REF!</v>
      </c>
      <c r="E1628" s="95"/>
      <c r="F1628" s="96" t="e">
        <f>ORÇAMENTO!#REF!</f>
        <v>#REF!</v>
      </c>
    </row>
    <row r="1629" spans="1:6" ht="15.75" x14ac:dyDescent="0.2">
      <c r="A1629" s="94" t="e">
        <f>IF(ORÇAMENTO!#REF!="","",ORÇAMENTO!#REF!)</f>
        <v>#REF!</v>
      </c>
      <c r="B1629" s="66" t="e">
        <f>ORÇAMENTO!#REF!</f>
        <v>#REF!</v>
      </c>
      <c r="C1629" s="14" t="e">
        <f>ORÇAMENTO!#REF!</f>
        <v>#REF!</v>
      </c>
      <c r="D1629" s="13" t="e">
        <f>ORÇAMENTO!#REF!</f>
        <v>#REF!</v>
      </c>
      <c r="E1629" s="95"/>
      <c r="F1629" s="96" t="e">
        <f>ORÇAMENTO!#REF!</f>
        <v>#REF!</v>
      </c>
    </row>
    <row r="1630" spans="1:6" ht="15.75" x14ac:dyDescent="0.2">
      <c r="A1630" s="94" t="e">
        <f>IF(ORÇAMENTO!#REF!="","",ORÇAMENTO!#REF!)</f>
        <v>#REF!</v>
      </c>
      <c r="B1630" s="66" t="e">
        <f>ORÇAMENTO!#REF!</f>
        <v>#REF!</v>
      </c>
      <c r="C1630" s="14" t="e">
        <f>ORÇAMENTO!#REF!</f>
        <v>#REF!</v>
      </c>
      <c r="D1630" s="13" t="e">
        <f>ORÇAMENTO!#REF!</f>
        <v>#REF!</v>
      </c>
      <c r="E1630" s="95"/>
      <c r="F1630" s="96" t="e">
        <f>ORÇAMENTO!#REF!</f>
        <v>#REF!</v>
      </c>
    </row>
    <row r="1631" spans="1:6" ht="15.75" x14ac:dyDescent="0.2">
      <c r="A1631" s="94" t="e">
        <f>IF(ORÇAMENTO!#REF!="","",ORÇAMENTO!#REF!)</f>
        <v>#REF!</v>
      </c>
      <c r="B1631" s="66" t="e">
        <f>ORÇAMENTO!#REF!</f>
        <v>#REF!</v>
      </c>
      <c r="C1631" s="14" t="e">
        <f>ORÇAMENTO!#REF!</f>
        <v>#REF!</v>
      </c>
      <c r="D1631" s="13" t="e">
        <f>ORÇAMENTO!#REF!</f>
        <v>#REF!</v>
      </c>
      <c r="E1631" s="95"/>
      <c r="F1631" s="96" t="e">
        <f>ORÇAMENTO!#REF!</f>
        <v>#REF!</v>
      </c>
    </row>
    <row r="1632" spans="1:6" ht="15.75" x14ac:dyDescent="0.2">
      <c r="A1632" s="94" t="e">
        <f>IF(ORÇAMENTO!#REF!="","",ORÇAMENTO!#REF!)</f>
        <v>#REF!</v>
      </c>
      <c r="B1632" s="66" t="e">
        <f>ORÇAMENTO!#REF!</f>
        <v>#REF!</v>
      </c>
      <c r="C1632" s="14" t="e">
        <f>ORÇAMENTO!#REF!</f>
        <v>#REF!</v>
      </c>
      <c r="D1632" s="13" t="e">
        <f>ORÇAMENTO!#REF!</f>
        <v>#REF!</v>
      </c>
      <c r="E1632" s="95"/>
      <c r="F1632" s="96" t="e">
        <f>ORÇAMENTO!#REF!</f>
        <v>#REF!</v>
      </c>
    </row>
    <row r="1633" spans="1:6" ht="15.75" x14ac:dyDescent="0.2">
      <c r="A1633" s="94" t="e">
        <f>IF(ORÇAMENTO!#REF!="","",ORÇAMENTO!#REF!)</f>
        <v>#REF!</v>
      </c>
      <c r="B1633" s="66" t="e">
        <f>ORÇAMENTO!#REF!</f>
        <v>#REF!</v>
      </c>
      <c r="C1633" s="14" t="e">
        <f>ORÇAMENTO!#REF!</f>
        <v>#REF!</v>
      </c>
      <c r="D1633" s="13" t="e">
        <f>ORÇAMENTO!#REF!</f>
        <v>#REF!</v>
      </c>
      <c r="E1633" s="95"/>
      <c r="F1633" s="96" t="e">
        <f>ORÇAMENTO!#REF!</f>
        <v>#REF!</v>
      </c>
    </row>
    <row r="1634" spans="1:6" ht="15.75" x14ac:dyDescent="0.2">
      <c r="A1634" s="94" t="e">
        <f>IF(ORÇAMENTO!#REF!="","",ORÇAMENTO!#REF!)</f>
        <v>#REF!</v>
      </c>
      <c r="B1634" s="66" t="e">
        <f>ORÇAMENTO!#REF!</f>
        <v>#REF!</v>
      </c>
      <c r="C1634" s="14" t="e">
        <f>ORÇAMENTO!#REF!</f>
        <v>#REF!</v>
      </c>
      <c r="D1634" s="13" t="e">
        <f>ORÇAMENTO!#REF!</f>
        <v>#REF!</v>
      </c>
      <c r="E1634" s="95"/>
      <c r="F1634" s="96" t="e">
        <f>ORÇAMENTO!#REF!</f>
        <v>#REF!</v>
      </c>
    </row>
    <row r="1635" spans="1:6" ht="15.75" x14ac:dyDescent="0.2">
      <c r="A1635" s="94" t="e">
        <f>IF(ORÇAMENTO!#REF!="","",ORÇAMENTO!#REF!)</f>
        <v>#REF!</v>
      </c>
      <c r="B1635" s="66" t="e">
        <f>ORÇAMENTO!#REF!</f>
        <v>#REF!</v>
      </c>
      <c r="C1635" s="14" t="e">
        <f>ORÇAMENTO!#REF!</f>
        <v>#REF!</v>
      </c>
      <c r="D1635" s="13" t="e">
        <f>ORÇAMENTO!#REF!</f>
        <v>#REF!</v>
      </c>
      <c r="E1635" s="95"/>
      <c r="F1635" s="96" t="e">
        <f>ORÇAMENTO!#REF!</f>
        <v>#REF!</v>
      </c>
    </row>
    <row r="1636" spans="1:6" ht="15.75" x14ac:dyDescent="0.2">
      <c r="A1636" s="94" t="e">
        <f>IF(ORÇAMENTO!#REF!="","",ORÇAMENTO!#REF!)</f>
        <v>#REF!</v>
      </c>
      <c r="B1636" s="66" t="e">
        <f>ORÇAMENTO!#REF!</f>
        <v>#REF!</v>
      </c>
      <c r="C1636" s="14" t="e">
        <f>ORÇAMENTO!#REF!</f>
        <v>#REF!</v>
      </c>
      <c r="D1636" s="13" t="e">
        <f>ORÇAMENTO!#REF!</f>
        <v>#REF!</v>
      </c>
      <c r="E1636" s="95"/>
      <c r="F1636" s="96" t="e">
        <f>ORÇAMENTO!#REF!</f>
        <v>#REF!</v>
      </c>
    </row>
    <row r="1637" spans="1:6" ht="15.75" x14ac:dyDescent="0.2">
      <c r="A1637" s="94" t="e">
        <f>IF(ORÇAMENTO!#REF!="","",ORÇAMENTO!#REF!)</f>
        <v>#REF!</v>
      </c>
      <c r="B1637" s="66" t="e">
        <f>ORÇAMENTO!#REF!</f>
        <v>#REF!</v>
      </c>
      <c r="C1637" s="14" t="e">
        <f>ORÇAMENTO!#REF!</f>
        <v>#REF!</v>
      </c>
      <c r="D1637" s="13" t="e">
        <f>ORÇAMENTO!#REF!</f>
        <v>#REF!</v>
      </c>
      <c r="E1637" s="95"/>
      <c r="F1637" s="96" t="e">
        <f>ORÇAMENTO!#REF!</f>
        <v>#REF!</v>
      </c>
    </row>
    <row r="1638" spans="1:6" ht="15.75" x14ac:dyDescent="0.2">
      <c r="A1638" s="94" t="e">
        <f>IF(ORÇAMENTO!#REF!="","",ORÇAMENTO!#REF!)</f>
        <v>#REF!</v>
      </c>
      <c r="B1638" s="66" t="e">
        <f>ORÇAMENTO!#REF!</f>
        <v>#REF!</v>
      </c>
      <c r="C1638" s="14" t="e">
        <f>ORÇAMENTO!#REF!</f>
        <v>#REF!</v>
      </c>
      <c r="D1638" s="13" t="e">
        <f>ORÇAMENTO!#REF!</f>
        <v>#REF!</v>
      </c>
      <c r="E1638" s="95"/>
      <c r="F1638" s="96" t="e">
        <f>ORÇAMENTO!#REF!</f>
        <v>#REF!</v>
      </c>
    </row>
    <row r="1639" spans="1:6" ht="15.75" x14ac:dyDescent="0.2">
      <c r="A1639" s="94" t="e">
        <f>IF(ORÇAMENTO!#REF!="","",ORÇAMENTO!#REF!)</f>
        <v>#REF!</v>
      </c>
      <c r="B1639" s="66" t="e">
        <f>ORÇAMENTO!#REF!</f>
        <v>#REF!</v>
      </c>
      <c r="C1639" s="14" t="e">
        <f>ORÇAMENTO!#REF!</f>
        <v>#REF!</v>
      </c>
      <c r="D1639" s="13" t="e">
        <f>ORÇAMENTO!#REF!</f>
        <v>#REF!</v>
      </c>
      <c r="E1639" s="95"/>
      <c r="F1639" s="96" t="e">
        <f>ORÇAMENTO!#REF!</f>
        <v>#REF!</v>
      </c>
    </row>
    <row r="1640" spans="1:6" ht="15.75" x14ac:dyDescent="0.2">
      <c r="A1640" s="94" t="e">
        <f>IF(ORÇAMENTO!#REF!="","",ORÇAMENTO!#REF!)</f>
        <v>#REF!</v>
      </c>
      <c r="B1640" s="66" t="e">
        <f>ORÇAMENTO!#REF!</f>
        <v>#REF!</v>
      </c>
      <c r="C1640" s="14" t="e">
        <f>ORÇAMENTO!#REF!</f>
        <v>#REF!</v>
      </c>
      <c r="D1640" s="13" t="e">
        <f>ORÇAMENTO!#REF!</f>
        <v>#REF!</v>
      </c>
      <c r="E1640" s="95"/>
      <c r="F1640" s="96" t="e">
        <f>ORÇAMENTO!#REF!</f>
        <v>#REF!</v>
      </c>
    </row>
    <row r="1641" spans="1:6" ht="15.75" x14ac:dyDescent="0.2">
      <c r="A1641" s="94" t="e">
        <f>IF(ORÇAMENTO!#REF!="","",ORÇAMENTO!#REF!)</f>
        <v>#REF!</v>
      </c>
      <c r="B1641" s="66" t="e">
        <f>ORÇAMENTO!#REF!</f>
        <v>#REF!</v>
      </c>
      <c r="C1641" s="14" t="e">
        <f>ORÇAMENTO!#REF!</f>
        <v>#REF!</v>
      </c>
      <c r="D1641" s="13" t="e">
        <f>ORÇAMENTO!#REF!</f>
        <v>#REF!</v>
      </c>
      <c r="E1641" s="95"/>
      <c r="F1641" s="96" t="e">
        <f>ORÇAMENTO!#REF!</f>
        <v>#REF!</v>
      </c>
    </row>
    <row r="1642" spans="1:6" ht="15.75" x14ac:dyDescent="0.2">
      <c r="A1642" s="94" t="e">
        <f>IF(ORÇAMENTO!#REF!="","",ORÇAMENTO!#REF!)</f>
        <v>#REF!</v>
      </c>
      <c r="B1642" s="66" t="e">
        <f>ORÇAMENTO!#REF!</f>
        <v>#REF!</v>
      </c>
      <c r="C1642" s="14" t="e">
        <f>ORÇAMENTO!#REF!</f>
        <v>#REF!</v>
      </c>
      <c r="D1642" s="13" t="e">
        <f>ORÇAMENTO!#REF!</f>
        <v>#REF!</v>
      </c>
      <c r="E1642" s="95"/>
      <c r="F1642" s="96" t="e">
        <f>ORÇAMENTO!#REF!</f>
        <v>#REF!</v>
      </c>
    </row>
    <row r="1643" spans="1:6" ht="15.75" x14ac:dyDescent="0.2">
      <c r="A1643" s="94" t="e">
        <f>IF(ORÇAMENTO!#REF!="","",ORÇAMENTO!#REF!)</f>
        <v>#REF!</v>
      </c>
      <c r="B1643" s="66" t="e">
        <f>ORÇAMENTO!#REF!</f>
        <v>#REF!</v>
      </c>
      <c r="C1643" s="14" t="e">
        <f>ORÇAMENTO!#REF!</f>
        <v>#REF!</v>
      </c>
      <c r="D1643" s="13" t="e">
        <f>ORÇAMENTO!#REF!</f>
        <v>#REF!</v>
      </c>
      <c r="E1643" s="95"/>
      <c r="F1643" s="96" t="e">
        <f>ORÇAMENTO!#REF!</f>
        <v>#REF!</v>
      </c>
    </row>
    <row r="1644" spans="1:6" ht="15.75" x14ac:dyDescent="0.2">
      <c r="A1644" s="94" t="e">
        <f>IF(ORÇAMENTO!#REF!="","",ORÇAMENTO!#REF!)</f>
        <v>#REF!</v>
      </c>
      <c r="B1644" s="66" t="e">
        <f>ORÇAMENTO!#REF!</f>
        <v>#REF!</v>
      </c>
      <c r="C1644" s="14" t="e">
        <f>ORÇAMENTO!#REF!</f>
        <v>#REF!</v>
      </c>
      <c r="D1644" s="13" t="e">
        <f>ORÇAMENTO!#REF!</f>
        <v>#REF!</v>
      </c>
      <c r="E1644" s="95"/>
      <c r="F1644" s="96" t="e">
        <f>ORÇAMENTO!#REF!</f>
        <v>#REF!</v>
      </c>
    </row>
    <row r="1645" spans="1:6" ht="15.75" x14ac:dyDescent="0.2">
      <c r="A1645" s="94" t="e">
        <f>IF(ORÇAMENTO!#REF!="","",ORÇAMENTO!#REF!)</f>
        <v>#REF!</v>
      </c>
      <c r="B1645" s="66" t="e">
        <f>ORÇAMENTO!#REF!</f>
        <v>#REF!</v>
      </c>
      <c r="C1645" s="14" t="e">
        <f>ORÇAMENTO!#REF!</f>
        <v>#REF!</v>
      </c>
      <c r="D1645" s="13" t="e">
        <f>ORÇAMENTO!#REF!</f>
        <v>#REF!</v>
      </c>
      <c r="E1645" s="95"/>
      <c r="F1645" s="96" t="e">
        <f>ORÇAMENTO!#REF!</f>
        <v>#REF!</v>
      </c>
    </row>
    <row r="1646" spans="1:6" ht="15.75" x14ac:dyDescent="0.2">
      <c r="A1646" s="94" t="e">
        <f>IF(ORÇAMENTO!#REF!="","",ORÇAMENTO!#REF!)</f>
        <v>#REF!</v>
      </c>
      <c r="B1646" s="66" t="e">
        <f>ORÇAMENTO!#REF!</f>
        <v>#REF!</v>
      </c>
      <c r="C1646" s="14" t="e">
        <f>ORÇAMENTO!#REF!</f>
        <v>#REF!</v>
      </c>
      <c r="D1646" s="13" t="e">
        <f>ORÇAMENTO!#REF!</f>
        <v>#REF!</v>
      </c>
      <c r="E1646" s="95"/>
      <c r="F1646" s="96" t="e">
        <f>ORÇAMENTO!#REF!</f>
        <v>#REF!</v>
      </c>
    </row>
    <row r="1647" spans="1:6" ht="15.75" x14ac:dyDescent="0.2">
      <c r="A1647" s="94" t="e">
        <f>IF(ORÇAMENTO!#REF!="","",ORÇAMENTO!#REF!)</f>
        <v>#REF!</v>
      </c>
      <c r="B1647" s="66" t="e">
        <f>ORÇAMENTO!#REF!</f>
        <v>#REF!</v>
      </c>
      <c r="C1647" s="14" t="e">
        <f>ORÇAMENTO!#REF!</f>
        <v>#REF!</v>
      </c>
      <c r="D1647" s="13" t="e">
        <f>ORÇAMENTO!#REF!</f>
        <v>#REF!</v>
      </c>
      <c r="E1647" s="95"/>
      <c r="F1647" s="96" t="e">
        <f>ORÇAMENTO!#REF!</f>
        <v>#REF!</v>
      </c>
    </row>
    <row r="1648" spans="1:6" ht="15.75" x14ac:dyDescent="0.2">
      <c r="A1648" s="94" t="e">
        <f>IF(ORÇAMENTO!#REF!="","",ORÇAMENTO!#REF!)</f>
        <v>#REF!</v>
      </c>
      <c r="B1648" s="66" t="e">
        <f>ORÇAMENTO!#REF!</f>
        <v>#REF!</v>
      </c>
      <c r="C1648" s="14" t="e">
        <f>ORÇAMENTO!#REF!</f>
        <v>#REF!</v>
      </c>
      <c r="D1648" s="13" t="e">
        <f>ORÇAMENTO!#REF!</f>
        <v>#REF!</v>
      </c>
      <c r="E1648" s="95"/>
      <c r="F1648" s="96" t="e">
        <f>ORÇAMENTO!#REF!</f>
        <v>#REF!</v>
      </c>
    </row>
    <row r="1649" spans="1:6" ht="15.75" x14ac:dyDescent="0.2">
      <c r="A1649" s="94" t="e">
        <f>IF(ORÇAMENTO!#REF!="","",ORÇAMENTO!#REF!)</f>
        <v>#REF!</v>
      </c>
      <c r="B1649" s="66" t="e">
        <f>ORÇAMENTO!#REF!</f>
        <v>#REF!</v>
      </c>
      <c r="C1649" s="14" t="e">
        <f>ORÇAMENTO!#REF!</f>
        <v>#REF!</v>
      </c>
      <c r="D1649" s="13" t="e">
        <f>ORÇAMENTO!#REF!</f>
        <v>#REF!</v>
      </c>
      <c r="E1649" s="95"/>
      <c r="F1649" s="96" t="e">
        <f>ORÇAMENTO!#REF!</f>
        <v>#REF!</v>
      </c>
    </row>
    <row r="1650" spans="1:6" ht="15.75" x14ac:dyDescent="0.2">
      <c r="A1650" s="94" t="e">
        <f>IF(ORÇAMENTO!#REF!="","",ORÇAMENTO!#REF!)</f>
        <v>#REF!</v>
      </c>
      <c r="B1650" s="66" t="e">
        <f>ORÇAMENTO!#REF!</f>
        <v>#REF!</v>
      </c>
      <c r="C1650" s="14" t="e">
        <f>ORÇAMENTO!#REF!</f>
        <v>#REF!</v>
      </c>
      <c r="D1650" s="13" t="e">
        <f>ORÇAMENTO!#REF!</f>
        <v>#REF!</v>
      </c>
      <c r="E1650" s="95"/>
      <c r="F1650" s="96" t="e">
        <f>ORÇAMENTO!#REF!</f>
        <v>#REF!</v>
      </c>
    </row>
    <row r="1651" spans="1:6" ht="15.75" x14ac:dyDescent="0.2">
      <c r="A1651" s="94" t="e">
        <f>IF(ORÇAMENTO!#REF!="","",ORÇAMENTO!#REF!)</f>
        <v>#REF!</v>
      </c>
      <c r="B1651" s="66" t="e">
        <f>ORÇAMENTO!#REF!</f>
        <v>#REF!</v>
      </c>
      <c r="C1651" s="14" t="e">
        <f>ORÇAMENTO!#REF!</f>
        <v>#REF!</v>
      </c>
      <c r="D1651" s="13" t="e">
        <f>ORÇAMENTO!#REF!</f>
        <v>#REF!</v>
      </c>
      <c r="E1651" s="95"/>
      <c r="F1651" s="96" t="e">
        <f>ORÇAMENTO!#REF!</f>
        <v>#REF!</v>
      </c>
    </row>
    <row r="1652" spans="1:6" ht="5.0999999999999996" customHeight="1" x14ac:dyDescent="0.2">
      <c r="A1652" s="18"/>
      <c r="B1652" s="19"/>
      <c r="C1652" s="20"/>
      <c r="D1652" s="19"/>
      <c r="E1652" s="21"/>
      <c r="F1652" s="22"/>
    </row>
    <row r="1653" spans="1:6" ht="5.0999999999999996" customHeight="1" x14ac:dyDescent="0.2">
      <c r="A1653" s="33"/>
      <c r="B1653" s="34"/>
      <c r="C1653" s="34"/>
      <c r="D1653" s="35"/>
      <c r="E1653" s="39"/>
      <c r="F1653" s="44"/>
    </row>
    <row r="1654" spans="1:6" ht="15.75" x14ac:dyDescent="0.2">
      <c r="A1654" s="88">
        <f>ORÇAMENTO!A243</f>
        <v>15</v>
      </c>
      <c r="B1654" s="89"/>
      <c r="C1654" s="90" t="str">
        <f>ORÇAMENTO!C243</f>
        <v>SERVIÇOS FINAIS</v>
      </c>
      <c r="D1654" s="91"/>
      <c r="E1654" s="92"/>
      <c r="F1654" s="93"/>
    </row>
    <row r="1655" spans="1:6" ht="15.75" x14ac:dyDescent="0.2">
      <c r="A1655" s="94" t="e">
        <f>IF(ORÇAMENTO!#REF!="","",ORÇAMENTO!#REF!)</f>
        <v>#REF!</v>
      </c>
      <c r="B1655" s="66" t="e">
        <f>ORÇAMENTO!#REF!</f>
        <v>#REF!</v>
      </c>
      <c r="C1655" s="14" t="e">
        <f>ORÇAMENTO!#REF!</f>
        <v>#REF!</v>
      </c>
      <c r="D1655" s="13" t="e">
        <f>ORÇAMENTO!#REF!</f>
        <v>#REF!</v>
      </c>
      <c r="E1655" s="95"/>
      <c r="F1655" s="96" t="e">
        <f>ORÇAMENTO!#REF!</f>
        <v>#REF!</v>
      </c>
    </row>
    <row r="1656" spans="1:6" ht="15.75" x14ac:dyDescent="0.2">
      <c r="A1656" s="94" t="e">
        <f>IF(ORÇAMENTO!#REF!="","",ORÇAMENTO!#REF!)</f>
        <v>#REF!</v>
      </c>
      <c r="B1656" s="66" t="e">
        <f>ORÇAMENTO!#REF!</f>
        <v>#REF!</v>
      </c>
      <c r="C1656" s="14" t="e">
        <f>ORÇAMENTO!#REF!</f>
        <v>#REF!</v>
      </c>
      <c r="D1656" s="13" t="e">
        <f>ORÇAMENTO!#REF!</f>
        <v>#REF!</v>
      </c>
      <c r="E1656" s="95"/>
      <c r="F1656" s="96" t="e">
        <f>ORÇAMENTO!#REF!</f>
        <v>#REF!</v>
      </c>
    </row>
    <row r="1657" spans="1:6" ht="15.75" x14ac:dyDescent="0.2">
      <c r="A1657" s="94" t="e">
        <f>IF(ORÇAMENTO!#REF!="","",ORÇAMENTO!#REF!)</f>
        <v>#REF!</v>
      </c>
      <c r="B1657" s="66" t="e">
        <f>ORÇAMENTO!#REF!</f>
        <v>#REF!</v>
      </c>
      <c r="C1657" s="14" t="e">
        <f>ORÇAMENTO!#REF!</f>
        <v>#REF!</v>
      </c>
      <c r="D1657" s="13" t="e">
        <f>ORÇAMENTO!#REF!</f>
        <v>#REF!</v>
      </c>
      <c r="E1657" s="95"/>
      <c r="F1657" s="96" t="e">
        <f>ORÇAMENTO!#REF!</f>
        <v>#REF!</v>
      </c>
    </row>
    <row r="1658" spans="1:6" ht="15.75" x14ac:dyDescent="0.2">
      <c r="A1658" s="94" t="e">
        <f>IF(ORÇAMENTO!#REF!="","",ORÇAMENTO!#REF!)</f>
        <v>#REF!</v>
      </c>
      <c r="B1658" s="66" t="e">
        <f>ORÇAMENTO!#REF!</f>
        <v>#REF!</v>
      </c>
      <c r="C1658" s="14" t="e">
        <f>ORÇAMENTO!#REF!</f>
        <v>#REF!</v>
      </c>
      <c r="D1658" s="13" t="e">
        <f>ORÇAMENTO!#REF!</f>
        <v>#REF!</v>
      </c>
      <c r="E1658" s="95"/>
      <c r="F1658" s="96" t="e">
        <f>ORÇAMENTO!#REF!</f>
        <v>#REF!</v>
      </c>
    </row>
    <row r="1659" spans="1:6" ht="15.75" x14ac:dyDescent="0.2">
      <c r="A1659" s="94" t="e">
        <f>IF(ORÇAMENTO!#REF!="","",ORÇAMENTO!#REF!)</f>
        <v>#REF!</v>
      </c>
      <c r="B1659" s="66" t="e">
        <f>ORÇAMENTO!#REF!</f>
        <v>#REF!</v>
      </c>
      <c r="C1659" s="14" t="e">
        <f>ORÇAMENTO!#REF!</f>
        <v>#REF!</v>
      </c>
      <c r="D1659" s="13" t="e">
        <f>ORÇAMENTO!#REF!</f>
        <v>#REF!</v>
      </c>
      <c r="E1659" s="95"/>
      <c r="F1659" s="96" t="e">
        <f>ORÇAMENTO!#REF!</f>
        <v>#REF!</v>
      </c>
    </row>
    <row r="1660" spans="1:6" ht="15.75" x14ac:dyDescent="0.2">
      <c r="A1660" s="94" t="e">
        <f>IF(ORÇAMENTO!#REF!="","",ORÇAMENTO!#REF!)</f>
        <v>#REF!</v>
      </c>
      <c r="B1660" s="66" t="e">
        <f>ORÇAMENTO!#REF!</f>
        <v>#REF!</v>
      </c>
      <c r="C1660" s="14" t="e">
        <f>ORÇAMENTO!#REF!</f>
        <v>#REF!</v>
      </c>
      <c r="D1660" s="13" t="e">
        <f>ORÇAMENTO!#REF!</f>
        <v>#REF!</v>
      </c>
      <c r="E1660" s="95"/>
      <c r="F1660" s="96" t="e">
        <f>ORÇAMENTO!#REF!</f>
        <v>#REF!</v>
      </c>
    </row>
    <row r="1661" spans="1:6" ht="15.75" x14ac:dyDescent="0.2">
      <c r="A1661" s="94" t="e">
        <f>IF(ORÇAMENTO!#REF!="","",ORÇAMENTO!#REF!)</f>
        <v>#REF!</v>
      </c>
      <c r="B1661" s="66" t="e">
        <f>ORÇAMENTO!#REF!</f>
        <v>#REF!</v>
      </c>
      <c r="C1661" s="14" t="e">
        <f>ORÇAMENTO!#REF!</f>
        <v>#REF!</v>
      </c>
      <c r="D1661" s="13" t="e">
        <f>ORÇAMENTO!#REF!</f>
        <v>#REF!</v>
      </c>
      <c r="E1661" s="95"/>
      <c r="F1661" s="96" t="e">
        <f>ORÇAMENTO!#REF!</f>
        <v>#REF!</v>
      </c>
    </row>
    <row r="1662" spans="1:6" ht="15.75" x14ac:dyDescent="0.2">
      <c r="A1662" s="94" t="str">
        <f>IF(ORÇAMENTO!A244="","",ORÇAMENTO!A244)</f>
        <v>15.1</v>
      </c>
      <c r="B1662" s="66" t="str">
        <f>ORÇAMENTO!B244</f>
        <v>ED-50266</v>
      </c>
      <c r="C1662" s="14" t="str">
        <f>ORÇAMENTO!C244</f>
        <v>LIMPEZA FINAL PARA ENTREGA DA OBRA</v>
      </c>
      <c r="D1662" s="13" t="str">
        <f>ORÇAMENTO!D244</f>
        <v>M2</v>
      </c>
      <c r="E1662" s="95"/>
      <c r="F1662" s="96">
        <f>ORÇAMENTO!E244</f>
        <v>1771.88</v>
      </c>
    </row>
    <row r="1663" spans="1:6" ht="15.75" x14ac:dyDescent="0.2">
      <c r="A1663" s="94" t="e">
        <f>IF(ORÇAMENTO!#REF!="","",ORÇAMENTO!#REF!)</f>
        <v>#REF!</v>
      </c>
      <c r="B1663" s="66" t="e">
        <f>ORÇAMENTO!#REF!</f>
        <v>#REF!</v>
      </c>
      <c r="C1663" s="14" t="e">
        <f>ORÇAMENTO!#REF!</f>
        <v>#REF!</v>
      </c>
      <c r="D1663" s="13" t="e">
        <f>ORÇAMENTO!#REF!</f>
        <v>#REF!</v>
      </c>
      <c r="E1663" s="95"/>
      <c r="F1663" s="96" t="e">
        <f>ORÇAMENTO!#REF!</f>
        <v>#REF!</v>
      </c>
    </row>
    <row r="1664" spans="1:6" ht="15.75" x14ac:dyDescent="0.2">
      <c r="A1664" s="94" t="e">
        <f>IF(ORÇAMENTO!#REF!="","",ORÇAMENTO!#REF!)</f>
        <v>#REF!</v>
      </c>
      <c r="B1664" s="66" t="e">
        <f>ORÇAMENTO!#REF!</f>
        <v>#REF!</v>
      </c>
      <c r="C1664" s="14" t="e">
        <f>ORÇAMENTO!#REF!</f>
        <v>#REF!</v>
      </c>
      <c r="D1664" s="13" t="e">
        <f>ORÇAMENTO!#REF!</f>
        <v>#REF!</v>
      </c>
      <c r="E1664" s="95"/>
      <c r="F1664" s="96" t="e">
        <f>ORÇAMENTO!#REF!</f>
        <v>#REF!</v>
      </c>
    </row>
  </sheetData>
  <mergeCells count="5">
    <mergeCell ref="A32:D32"/>
    <mergeCell ref="E32:F32"/>
    <mergeCell ref="A28:F28"/>
    <mergeCell ref="A30:F30"/>
    <mergeCell ref="C29:E29"/>
  </mergeCells>
  <printOptions horizontalCentered="1"/>
  <pageMargins left="0.78740157480314965" right="0.39370078740157483" top="0.39370078740157483" bottom="0.39370078740157483" header="0.11811023622047245" footer="0.11811023622047245"/>
  <pageSetup paperSize="9" scale="45" orientation="portrait" r:id="rId1"/>
  <headerFooter>
    <oddHeader>&amp;RRevisão R1</oddHead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30"/>
  <sheetViews>
    <sheetView tabSelected="1" view="pageBreakPreview" zoomScale="60" workbookViewId="0">
      <selection activeCell="C33" sqref="C33"/>
    </sheetView>
  </sheetViews>
  <sheetFormatPr defaultRowHeight="15" x14ac:dyDescent="0.2"/>
  <cols>
    <col min="1" max="1" width="10.83203125" style="57" customWidth="1"/>
    <col min="2" max="2" width="55.83203125" style="48" customWidth="1"/>
    <col min="3" max="3" width="15.83203125" style="57" customWidth="1"/>
    <col min="4" max="4" width="29" style="48" bestFit="1" customWidth="1"/>
    <col min="5" max="5" width="15.83203125" style="57" customWidth="1"/>
    <col min="6" max="6" width="26" style="48" bestFit="1" customWidth="1"/>
    <col min="7" max="7" width="15.83203125" style="57" customWidth="1"/>
    <col min="8" max="8" width="26" style="48" bestFit="1" customWidth="1"/>
    <col min="9" max="9" width="15.83203125" style="57" customWidth="1"/>
    <col min="10" max="10" width="28.5" style="48" bestFit="1" customWidth="1"/>
    <col min="11" max="11" width="15.83203125" style="57" customWidth="1"/>
    <col min="12" max="12" width="28.5" style="48" bestFit="1" customWidth="1"/>
    <col min="13" max="13" width="15.83203125" style="57" customWidth="1"/>
    <col min="14" max="14" width="29" style="48" bestFit="1" customWidth="1"/>
    <col min="15" max="15" width="15.83203125" style="57" customWidth="1"/>
    <col min="16" max="16" width="29" style="48" bestFit="1" customWidth="1"/>
    <col min="17" max="17" width="16.83203125" style="48" customWidth="1"/>
    <col min="18" max="18" width="15.6640625" style="48" bestFit="1" customWidth="1"/>
    <col min="19" max="254" width="9.33203125" style="48"/>
    <col min="255" max="255" width="12.1640625" style="48" customWidth="1"/>
    <col min="256" max="256" width="84.83203125" style="48" customWidth="1"/>
    <col min="257" max="257" width="12.6640625" style="48" customWidth="1"/>
    <col min="258" max="258" width="19" style="48" customWidth="1"/>
    <col min="259" max="259" width="17.5" style="48" customWidth="1"/>
    <col min="260" max="260" width="22.6640625" style="48" customWidth="1"/>
    <col min="261" max="261" width="12.6640625" style="48" customWidth="1"/>
    <col min="262" max="262" width="22.6640625" style="48" customWidth="1"/>
    <col min="263" max="263" width="12.1640625" style="48" customWidth="1"/>
    <col min="264" max="264" width="24.1640625" style="48" customWidth="1"/>
    <col min="265" max="265" width="12.1640625" style="48" customWidth="1"/>
    <col min="266" max="266" width="25.1640625" style="48" customWidth="1"/>
    <col min="267" max="267" width="12.6640625" style="48" customWidth="1"/>
    <col min="268" max="268" width="24.1640625" style="48" customWidth="1"/>
    <col min="269" max="269" width="13.1640625" style="48" customWidth="1"/>
    <col min="270" max="270" width="16.83203125" style="48" customWidth="1"/>
    <col min="271" max="510" width="9.33203125" style="48"/>
    <col min="511" max="511" width="12.1640625" style="48" customWidth="1"/>
    <col min="512" max="512" width="84.83203125" style="48" customWidth="1"/>
    <col min="513" max="513" width="12.6640625" style="48" customWidth="1"/>
    <col min="514" max="514" width="19" style="48" customWidth="1"/>
    <col min="515" max="515" width="17.5" style="48" customWidth="1"/>
    <col min="516" max="516" width="22.6640625" style="48" customWidth="1"/>
    <col min="517" max="517" width="12.6640625" style="48" customWidth="1"/>
    <col min="518" max="518" width="22.6640625" style="48" customWidth="1"/>
    <col min="519" max="519" width="12.1640625" style="48" customWidth="1"/>
    <col min="520" max="520" width="24.1640625" style="48" customWidth="1"/>
    <col min="521" max="521" width="12.1640625" style="48" customWidth="1"/>
    <col min="522" max="522" width="25.1640625" style="48" customWidth="1"/>
    <col min="523" max="523" width="12.6640625" style="48" customWidth="1"/>
    <col min="524" max="524" width="24.1640625" style="48" customWidth="1"/>
    <col min="525" max="525" width="13.1640625" style="48" customWidth="1"/>
    <col min="526" max="526" width="16.83203125" style="48" customWidth="1"/>
    <col min="527" max="766" width="9.33203125" style="48"/>
    <col min="767" max="767" width="12.1640625" style="48" customWidth="1"/>
    <col min="768" max="768" width="84.83203125" style="48" customWidth="1"/>
    <col min="769" max="769" width="12.6640625" style="48" customWidth="1"/>
    <col min="770" max="770" width="19" style="48" customWidth="1"/>
    <col min="771" max="771" width="17.5" style="48" customWidth="1"/>
    <col min="772" max="772" width="22.6640625" style="48" customWidth="1"/>
    <col min="773" max="773" width="12.6640625" style="48" customWidth="1"/>
    <col min="774" max="774" width="22.6640625" style="48" customWidth="1"/>
    <col min="775" max="775" width="12.1640625" style="48" customWidth="1"/>
    <col min="776" max="776" width="24.1640625" style="48" customWidth="1"/>
    <col min="777" max="777" width="12.1640625" style="48" customWidth="1"/>
    <col min="778" max="778" width="25.1640625" style="48" customWidth="1"/>
    <col min="779" max="779" width="12.6640625" style="48" customWidth="1"/>
    <col min="780" max="780" width="24.1640625" style="48" customWidth="1"/>
    <col min="781" max="781" width="13.1640625" style="48" customWidth="1"/>
    <col min="782" max="782" width="16.83203125" style="48" customWidth="1"/>
    <col min="783" max="1022" width="9.33203125" style="48"/>
    <col min="1023" max="1023" width="12.1640625" style="48" customWidth="1"/>
    <col min="1024" max="1024" width="84.83203125" style="48" customWidth="1"/>
    <col min="1025" max="1025" width="12.6640625" style="48" customWidth="1"/>
    <col min="1026" max="1026" width="19" style="48" customWidth="1"/>
    <col min="1027" max="1027" width="17.5" style="48" customWidth="1"/>
    <col min="1028" max="1028" width="22.6640625" style="48" customWidth="1"/>
    <col min="1029" max="1029" width="12.6640625" style="48" customWidth="1"/>
    <col min="1030" max="1030" width="22.6640625" style="48" customWidth="1"/>
    <col min="1031" max="1031" width="12.1640625" style="48" customWidth="1"/>
    <col min="1032" max="1032" width="24.1640625" style="48" customWidth="1"/>
    <col min="1033" max="1033" width="12.1640625" style="48" customWidth="1"/>
    <col min="1034" max="1034" width="25.1640625" style="48" customWidth="1"/>
    <col min="1035" max="1035" width="12.6640625" style="48" customWidth="1"/>
    <col min="1036" max="1036" width="24.1640625" style="48" customWidth="1"/>
    <col min="1037" max="1037" width="13.1640625" style="48" customWidth="1"/>
    <col min="1038" max="1038" width="16.83203125" style="48" customWidth="1"/>
    <col min="1039" max="1278" width="9.33203125" style="48"/>
    <col min="1279" max="1279" width="12.1640625" style="48" customWidth="1"/>
    <col min="1280" max="1280" width="84.83203125" style="48" customWidth="1"/>
    <col min="1281" max="1281" width="12.6640625" style="48" customWidth="1"/>
    <col min="1282" max="1282" width="19" style="48" customWidth="1"/>
    <col min="1283" max="1283" width="17.5" style="48" customWidth="1"/>
    <col min="1284" max="1284" width="22.6640625" style="48" customWidth="1"/>
    <col min="1285" max="1285" width="12.6640625" style="48" customWidth="1"/>
    <col min="1286" max="1286" width="22.6640625" style="48" customWidth="1"/>
    <col min="1287" max="1287" width="12.1640625" style="48" customWidth="1"/>
    <col min="1288" max="1288" width="24.1640625" style="48" customWidth="1"/>
    <col min="1289" max="1289" width="12.1640625" style="48" customWidth="1"/>
    <col min="1290" max="1290" width="25.1640625" style="48" customWidth="1"/>
    <col min="1291" max="1291" width="12.6640625" style="48" customWidth="1"/>
    <col min="1292" max="1292" width="24.1640625" style="48" customWidth="1"/>
    <col min="1293" max="1293" width="13.1640625" style="48" customWidth="1"/>
    <col min="1294" max="1294" width="16.83203125" style="48" customWidth="1"/>
    <col min="1295" max="1534" width="9.33203125" style="48"/>
    <col min="1535" max="1535" width="12.1640625" style="48" customWidth="1"/>
    <col min="1536" max="1536" width="84.83203125" style="48" customWidth="1"/>
    <col min="1537" max="1537" width="12.6640625" style="48" customWidth="1"/>
    <col min="1538" max="1538" width="19" style="48" customWidth="1"/>
    <col min="1539" max="1539" width="17.5" style="48" customWidth="1"/>
    <col min="1540" max="1540" width="22.6640625" style="48" customWidth="1"/>
    <col min="1541" max="1541" width="12.6640625" style="48" customWidth="1"/>
    <col min="1542" max="1542" width="22.6640625" style="48" customWidth="1"/>
    <col min="1543" max="1543" width="12.1640625" style="48" customWidth="1"/>
    <col min="1544" max="1544" width="24.1640625" style="48" customWidth="1"/>
    <col min="1545" max="1545" width="12.1640625" style="48" customWidth="1"/>
    <col min="1546" max="1546" width="25.1640625" style="48" customWidth="1"/>
    <col min="1547" max="1547" width="12.6640625" style="48" customWidth="1"/>
    <col min="1548" max="1548" width="24.1640625" style="48" customWidth="1"/>
    <col min="1549" max="1549" width="13.1640625" style="48" customWidth="1"/>
    <col min="1550" max="1550" width="16.83203125" style="48" customWidth="1"/>
    <col min="1551" max="1790" width="9.33203125" style="48"/>
    <col min="1791" max="1791" width="12.1640625" style="48" customWidth="1"/>
    <col min="1792" max="1792" width="84.83203125" style="48" customWidth="1"/>
    <col min="1793" max="1793" width="12.6640625" style="48" customWidth="1"/>
    <col min="1794" max="1794" width="19" style="48" customWidth="1"/>
    <col min="1795" max="1795" width="17.5" style="48" customWidth="1"/>
    <col min="1796" max="1796" width="22.6640625" style="48" customWidth="1"/>
    <col min="1797" max="1797" width="12.6640625" style="48" customWidth="1"/>
    <col min="1798" max="1798" width="22.6640625" style="48" customWidth="1"/>
    <col min="1799" max="1799" width="12.1640625" style="48" customWidth="1"/>
    <col min="1800" max="1800" width="24.1640625" style="48" customWidth="1"/>
    <col min="1801" max="1801" width="12.1640625" style="48" customWidth="1"/>
    <col min="1802" max="1802" width="25.1640625" style="48" customWidth="1"/>
    <col min="1803" max="1803" width="12.6640625" style="48" customWidth="1"/>
    <col min="1804" max="1804" width="24.1640625" style="48" customWidth="1"/>
    <col min="1805" max="1805" width="13.1640625" style="48" customWidth="1"/>
    <col min="1806" max="1806" width="16.83203125" style="48" customWidth="1"/>
    <col min="1807" max="2046" width="9.33203125" style="48"/>
    <col min="2047" max="2047" width="12.1640625" style="48" customWidth="1"/>
    <col min="2048" max="2048" width="84.83203125" style="48" customWidth="1"/>
    <col min="2049" max="2049" width="12.6640625" style="48" customWidth="1"/>
    <col min="2050" max="2050" width="19" style="48" customWidth="1"/>
    <col min="2051" max="2051" width="17.5" style="48" customWidth="1"/>
    <col min="2052" max="2052" width="22.6640625" style="48" customWidth="1"/>
    <col min="2053" max="2053" width="12.6640625" style="48" customWidth="1"/>
    <col min="2054" max="2054" width="22.6640625" style="48" customWidth="1"/>
    <col min="2055" max="2055" width="12.1640625" style="48" customWidth="1"/>
    <col min="2056" max="2056" width="24.1640625" style="48" customWidth="1"/>
    <col min="2057" max="2057" width="12.1640625" style="48" customWidth="1"/>
    <col min="2058" max="2058" width="25.1640625" style="48" customWidth="1"/>
    <col min="2059" max="2059" width="12.6640625" style="48" customWidth="1"/>
    <col min="2060" max="2060" width="24.1640625" style="48" customWidth="1"/>
    <col min="2061" max="2061" width="13.1640625" style="48" customWidth="1"/>
    <col min="2062" max="2062" width="16.83203125" style="48" customWidth="1"/>
    <col min="2063" max="2302" width="9.33203125" style="48"/>
    <col min="2303" max="2303" width="12.1640625" style="48" customWidth="1"/>
    <col min="2304" max="2304" width="84.83203125" style="48" customWidth="1"/>
    <col min="2305" max="2305" width="12.6640625" style="48" customWidth="1"/>
    <col min="2306" max="2306" width="19" style="48" customWidth="1"/>
    <col min="2307" max="2307" width="17.5" style="48" customWidth="1"/>
    <col min="2308" max="2308" width="22.6640625" style="48" customWidth="1"/>
    <col min="2309" max="2309" width="12.6640625" style="48" customWidth="1"/>
    <col min="2310" max="2310" width="22.6640625" style="48" customWidth="1"/>
    <col min="2311" max="2311" width="12.1640625" style="48" customWidth="1"/>
    <col min="2312" max="2312" width="24.1640625" style="48" customWidth="1"/>
    <col min="2313" max="2313" width="12.1640625" style="48" customWidth="1"/>
    <col min="2314" max="2314" width="25.1640625" style="48" customWidth="1"/>
    <col min="2315" max="2315" width="12.6640625" style="48" customWidth="1"/>
    <col min="2316" max="2316" width="24.1640625" style="48" customWidth="1"/>
    <col min="2317" max="2317" width="13.1640625" style="48" customWidth="1"/>
    <col min="2318" max="2318" width="16.83203125" style="48" customWidth="1"/>
    <col min="2319" max="2558" width="9.33203125" style="48"/>
    <col min="2559" max="2559" width="12.1640625" style="48" customWidth="1"/>
    <col min="2560" max="2560" width="84.83203125" style="48" customWidth="1"/>
    <col min="2561" max="2561" width="12.6640625" style="48" customWidth="1"/>
    <col min="2562" max="2562" width="19" style="48" customWidth="1"/>
    <col min="2563" max="2563" width="17.5" style="48" customWidth="1"/>
    <col min="2564" max="2564" width="22.6640625" style="48" customWidth="1"/>
    <col min="2565" max="2565" width="12.6640625" style="48" customWidth="1"/>
    <col min="2566" max="2566" width="22.6640625" style="48" customWidth="1"/>
    <col min="2567" max="2567" width="12.1640625" style="48" customWidth="1"/>
    <col min="2568" max="2568" width="24.1640625" style="48" customWidth="1"/>
    <col min="2569" max="2569" width="12.1640625" style="48" customWidth="1"/>
    <col min="2570" max="2570" width="25.1640625" style="48" customWidth="1"/>
    <col min="2571" max="2571" width="12.6640625" style="48" customWidth="1"/>
    <col min="2572" max="2572" width="24.1640625" style="48" customWidth="1"/>
    <col min="2573" max="2573" width="13.1640625" style="48" customWidth="1"/>
    <col min="2574" max="2574" width="16.83203125" style="48" customWidth="1"/>
    <col min="2575" max="2814" width="9.33203125" style="48"/>
    <col min="2815" max="2815" width="12.1640625" style="48" customWidth="1"/>
    <col min="2816" max="2816" width="84.83203125" style="48" customWidth="1"/>
    <col min="2817" max="2817" width="12.6640625" style="48" customWidth="1"/>
    <col min="2818" max="2818" width="19" style="48" customWidth="1"/>
    <col min="2819" max="2819" width="17.5" style="48" customWidth="1"/>
    <col min="2820" max="2820" width="22.6640625" style="48" customWidth="1"/>
    <col min="2821" max="2821" width="12.6640625" style="48" customWidth="1"/>
    <col min="2822" max="2822" width="22.6640625" style="48" customWidth="1"/>
    <col min="2823" max="2823" width="12.1640625" style="48" customWidth="1"/>
    <col min="2824" max="2824" width="24.1640625" style="48" customWidth="1"/>
    <col min="2825" max="2825" width="12.1640625" style="48" customWidth="1"/>
    <col min="2826" max="2826" width="25.1640625" style="48" customWidth="1"/>
    <col min="2827" max="2827" width="12.6640625" style="48" customWidth="1"/>
    <col min="2828" max="2828" width="24.1640625" style="48" customWidth="1"/>
    <col min="2829" max="2829" width="13.1640625" style="48" customWidth="1"/>
    <col min="2830" max="2830" width="16.83203125" style="48" customWidth="1"/>
    <col min="2831" max="3070" width="9.33203125" style="48"/>
    <col min="3071" max="3071" width="12.1640625" style="48" customWidth="1"/>
    <col min="3072" max="3072" width="84.83203125" style="48" customWidth="1"/>
    <col min="3073" max="3073" width="12.6640625" style="48" customWidth="1"/>
    <col min="3074" max="3074" width="19" style="48" customWidth="1"/>
    <col min="3075" max="3075" width="17.5" style="48" customWidth="1"/>
    <col min="3076" max="3076" width="22.6640625" style="48" customWidth="1"/>
    <col min="3077" max="3077" width="12.6640625" style="48" customWidth="1"/>
    <col min="3078" max="3078" width="22.6640625" style="48" customWidth="1"/>
    <col min="3079" max="3079" width="12.1640625" style="48" customWidth="1"/>
    <col min="3080" max="3080" width="24.1640625" style="48" customWidth="1"/>
    <col min="3081" max="3081" width="12.1640625" style="48" customWidth="1"/>
    <col min="3082" max="3082" width="25.1640625" style="48" customWidth="1"/>
    <col min="3083" max="3083" width="12.6640625" style="48" customWidth="1"/>
    <col min="3084" max="3084" width="24.1640625" style="48" customWidth="1"/>
    <col min="3085" max="3085" width="13.1640625" style="48" customWidth="1"/>
    <col min="3086" max="3086" width="16.83203125" style="48" customWidth="1"/>
    <col min="3087" max="3326" width="9.33203125" style="48"/>
    <col min="3327" max="3327" width="12.1640625" style="48" customWidth="1"/>
    <col min="3328" max="3328" width="84.83203125" style="48" customWidth="1"/>
    <col min="3329" max="3329" width="12.6640625" style="48" customWidth="1"/>
    <col min="3330" max="3330" width="19" style="48" customWidth="1"/>
    <col min="3331" max="3331" width="17.5" style="48" customWidth="1"/>
    <col min="3332" max="3332" width="22.6640625" style="48" customWidth="1"/>
    <col min="3333" max="3333" width="12.6640625" style="48" customWidth="1"/>
    <col min="3334" max="3334" width="22.6640625" style="48" customWidth="1"/>
    <col min="3335" max="3335" width="12.1640625" style="48" customWidth="1"/>
    <col min="3336" max="3336" width="24.1640625" style="48" customWidth="1"/>
    <col min="3337" max="3337" width="12.1640625" style="48" customWidth="1"/>
    <col min="3338" max="3338" width="25.1640625" style="48" customWidth="1"/>
    <col min="3339" max="3339" width="12.6640625" style="48" customWidth="1"/>
    <col min="3340" max="3340" width="24.1640625" style="48" customWidth="1"/>
    <col min="3341" max="3341" width="13.1640625" style="48" customWidth="1"/>
    <col min="3342" max="3342" width="16.83203125" style="48" customWidth="1"/>
    <col min="3343" max="3582" width="9.33203125" style="48"/>
    <col min="3583" max="3583" width="12.1640625" style="48" customWidth="1"/>
    <col min="3584" max="3584" width="84.83203125" style="48" customWidth="1"/>
    <col min="3585" max="3585" width="12.6640625" style="48" customWidth="1"/>
    <col min="3586" max="3586" width="19" style="48" customWidth="1"/>
    <col min="3587" max="3587" width="17.5" style="48" customWidth="1"/>
    <col min="3588" max="3588" width="22.6640625" style="48" customWidth="1"/>
    <col min="3589" max="3589" width="12.6640625" style="48" customWidth="1"/>
    <col min="3590" max="3590" width="22.6640625" style="48" customWidth="1"/>
    <col min="3591" max="3591" width="12.1640625" style="48" customWidth="1"/>
    <col min="3592" max="3592" width="24.1640625" style="48" customWidth="1"/>
    <col min="3593" max="3593" width="12.1640625" style="48" customWidth="1"/>
    <col min="3594" max="3594" width="25.1640625" style="48" customWidth="1"/>
    <col min="3595" max="3595" width="12.6640625" style="48" customWidth="1"/>
    <col min="3596" max="3596" width="24.1640625" style="48" customWidth="1"/>
    <col min="3597" max="3597" width="13.1640625" style="48" customWidth="1"/>
    <col min="3598" max="3598" width="16.83203125" style="48" customWidth="1"/>
    <col min="3599" max="3838" width="9.33203125" style="48"/>
    <col min="3839" max="3839" width="12.1640625" style="48" customWidth="1"/>
    <col min="3840" max="3840" width="84.83203125" style="48" customWidth="1"/>
    <col min="3841" max="3841" width="12.6640625" style="48" customWidth="1"/>
    <col min="3842" max="3842" width="19" style="48" customWidth="1"/>
    <col min="3843" max="3843" width="17.5" style="48" customWidth="1"/>
    <col min="3844" max="3844" width="22.6640625" style="48" customWidth="1"/>
    <col min="3845" max="3845" width="12.6640625" style="48" customWidth="1"/>
    <col min="3846" max="3846" width="22.6640625" style="48" customWidth="1"/>
    <col min="3847" max="3847" width="12.1640625" style="48" customWidth="1"/>
    <col min="3848" max="3848" width="24.1640625" style="48" customWidth="1"/>
    <col min="3849" max="3849" width="12.1640625" style="48" customWidth="1"/>
    <col min="3850" max="3850" width="25.1640625" style="48" customWidth="1"/>
    <col min="3851" max="3851" width="12.6640625" style="48" customWidth="1"/>
    <col min="3852" max="3852" width="24.1640625" style="48" customWidth="1"/>
    <col min="3853" max="3853" width="13.1640625" style="48" customWidth="1"/>
    <col min="3854" max="3854" width="16.83203125" style="48" customWidth="1"/>
    <col min="3855" max="4094" width="9.33203125" style="48"/>
    <col min="4095" max="4095" width="12.1640625" style="48" customWidth="1"/>
    <col min="4096" max="4096" width="84.83203125" style="48" customWidth="1"/>
    <col min="4097" max="4097" width="12.6640625" style="48" customWidth="1"/>
    <col min="4098" max="4098" width="19" style="48" customWidth="1"/>
    <col min="4099" max="4099" width="17.5" style="48" customWidth="1"/>
    <col min="4100" max="4100" width="22.6640625" style="48" customWidth="1"/>
    <col min="4101" max="4101" width="12.6640625" style="48" customWidth="1"/>
    <col min="4102" max="4102" width="22.6640625" style="48" customWidth="1"/>
    <col min="4103" max="4103" width="12.1640625" style="48" customWidth="1"/>
    <col min="4104" max="4104" width="24.1640625" style="48" customWidth="1"/>
    <col min="4105" max="4105" width="12.1640625" style="48" customWidth="1"/>
    <col min="4106" max="4106" width="25.1640625" style="48" customWidth="1"/>
    <col min="4107" max="4107" width="12.6640625" style="48" customWidth="1"/>
    <col min="4108" max="4108" width="24.1640625" style="48" customWidth="1"/>
    <col min="4109" max="4109" width="13.1640625" style="48" customWidth="1"/>
    <col min="4110" max="4110" width="16.83203125" style="48" customWidth="1"/>
    <col min="4111" max="4350" width="9.33203125" style="48"/>
    <col min="4351" max="4351" width="12.1640625" style="48" customWidth="1"/>
    <col min="4352" max="4352" width="84.83203125" style="48" customWidth="1"/>
    <col min="4353" max="4353" width="12.6640625" style="48" customWidth="1"/>
    <col min="4354" max="4354" width="19" style="48" customWidth="1"/>
    <col min="4355" max="4355" width="17.5" style="48" customWidth="1"/>
    <col min="4356" max="4356" width="22.6640625" style="48" customWidth="1"/>
    <col min="4357" max="4357" width="12.6640625" style="48" customWidth="1"/>
    <col min="4358" max="4358" width="22.6640625" style="48" customWidth="1"/>
    <col min="4359" max="4359" width="12.1640625" style="48" customWidth="1"/>
    <col min="4360" max="4360" width="24.1640625" style="48" customWidth="1"/>
    <col min="4361" max="4361" width="12.1640625" style="48" customWidth="1"/>
    <col min="4362" max="4362" width="25.1640625" style="48" customWidth="1"/>
    <col min="4363" max="4363" width="12.6640625" style="48" customWidth="1"/>
    <col min="4364" max="4364" width="24.1640625" style="48" customWidth="1"/>
    <col min="4365" max="4365" width="13.1640625" style="48" customWidth="1"/>
    <col min="4366" max="4366" width="16.83203125" style="48" customWidth="1"/>
    <col min="4367" max="4606" width="9.33203125" style="48"/>
    <col min="4607" max="4607" width="12.1640625" style="48" customWidth="1"/>
    <col min="4608" max="4608" width="84.83203125" style="48" customWidth="1"/>
    <col min="4609" max="4609" width="12.6640625" style="48" customWidth="1"/>
    <col min="4610" max="4610" width="19" style="48" customWidth="1"/>
    <col min="4611" max="4611" width="17.5" style="48" customWidth="1"/>
    <col min="4612" max="4612" width="22.6640625" style="48" customWidth="1"/>
    <col min="4613" max="4613" width="12.6640625" style="48" customWidth="1"/>
    <col min="4614" max="4614" width="22.6640625" style="48" customWidth="1"/>
    <col min="4615" max="4615" width="12.1640625" style="48" customWidth="1"/>
    <col min="4616" max="4616" width="24.1640625" style="48" customWidth="1"/>
    <col min="4617" max="4617" width="12.1640625" style="48" customWidth="1"/>
    <col min="4618" max="4618" width="25.1640625" style="48" customWidth="1"/>
    <col min="4619" max="4619" width="12.6640625" style="48" customWidth="1"/>
    <col min="4620" max="4620" width="24.1640625" style="48" customWidth="1"/>
    <col min="4621" max="4621" width="13.1640625" style="48" customWidth="1"/>
    <col min="4622" max="4622" width="16.83203125" style="48" customWidth="1"/>
    <col min="4623" max="4862" width="9.33203125" style="48"/>
    <col min="4863" max="4863" width="12.1640625" style="48" customWidth="1"/>
    <col min="4864" max="4864" width="84.83203125" style="48" customWidth="1"/>
    <col min="4865" max="4865" width="12.6640625" style="48" customWidth="1"/>
    <col min="4866" max="4866" width="19" style="48" customWidth="1"/>
    <col min="4867" max="4867" width="17.5" style="48" customWidth="1"/>
    <col min="4868" max="4868" width="22.6640625" style="48" customWidth="1"/>
    <col min="4869" max="4869" width="12.6640625" style="48" customWidth="1"/>
    <col min="4870" max="4870" width="22.6640625" style="48" customWidth="1"/>
    <col min="4871" max="4871" width="12.1640625" style="48" customWidth="1"/>
    <col min="4872" max="4872" width="24.1640625" style="48" customWidth="1"/>
    <col min="4873" max="4873" width="12.1640625" style="48" customWidth="1"/>
    <col min="4874" max="4874" width="25.1640625" style="48" customWidth="1"/>
    <col min="4875" max="4875" width="12.6640625" style="48" customWidth="1"/>
    <col min="4876" max="4876" width="24.1640625" style="48" customWidth="1"/>
    <col min="4877" max="4877" width="13.1640625" style="48" customWidth="1"/>
    <col min="4878" max="4878" width="16.83203125" style="48" customWidth="1"/>
    <col min="4879" max="5118" width="9.33203125" style="48"/>
    <col min="5119" max="5119" width="12.1640625" style="48" customWidth="1"/>
    <col min="5120" max="5120" width="84.83203125" style="48" customWidth="1"/>
    <col min="5121" max="5121" width="12.6640625" style="48" customWidth="1"/>
    <col min="5122" max="5122" width="19" style="48" customWidth="1"/>
    <col min="5123" max="5123" width="17.5" style="48" customWidth="1"/>
    <col min="5124" max="5124" width="22.6640625" style="48" customWidth="1"/>
    <col min="5125" max="5125" width="12.6640625" style="48" customWidth="1"/>
    <col min="5126" max="5126" width="22.6640625" style="48" customWidth="1"/>
    <col min="5127" max="5127" width="12.1640625" style="48" customWidth="1"/>
    <col min="5128" max="5128" width="24.1640625" style="48" customWidth="1"/>
    <col min="5129" max="5129" width="12.1640625" style="48" customWidth="1"/>
    <col min="5130" max="5130" width="25.1640625" style="48" customWidth="1"/>
    <col min="5131" max="5131" width="12.6640625" style="48" customWidth="1"/>
    <col min="5132" max="5132" width="24.1640625" style="48" customWidth="1"/>
    <col min="5133" max="5133" width="13.1640625" style="48" customWidth="1"/>
    <col min="5134" max="5134" width="16.83203125" style="48" customWidth="1"/>
    <col min="5135" max="5374" width="9.33203125" style="48"/>
    <col min="5375" max="5375" width="12.1640625" style="48" customWidth="1"/>
    <col min="5376" max="5376" width="84.83203125" style="48" customWidth="1"/>
    <col min="5377" max="5377" width="12.6640625" style="48" customWidth="1"/>
    <col min="5378" max="5378" width="19" style="48" customWidth="1"/>
    <col min="5379" max="5379" width="17.5" style="48" customWidth="1"/>
    <col min="5380" max="5380" width="22.6640625" style="48" customWidth="1"/>
    <col min="5381" max="5381" width="12.6640625" style="48" customWidth="1"/>
    <col min="5382" max="5382" width="22.6640625" style="48" customWidth="1"/>
    <col min="5383" max="5383" width="12.1640625" style="48" customWidth="1"/>
    <col min="5384" max="5384" width="24.1640625" style="48" customWidth="1"/>
    <col min="5385" max="5385" width="12.1640625" style="48" customWidth="1"/>
    <col min="5386" max="5386" width="25.1640625" style="48" customWidth="1"/>
    <col min="5387" max="5387" width="12.6640625" style="48" customWidth="1"/>
    <col min="5388" max="5388" width="24.1640625" style="48" customWidth="1"/>
    <col min="5389" max="5389" width="13.1640625" style="48" customWidth="1"/>
    <col min="5390" max="5390" width="16.83203125" style="48" customWidth="1"/>
    <col min="5391" max="5630" width="9.33203125" style="48"/>
    <col min="5631" max="5631" width="12.1640625" style="48" customWidth="1"/>
    <col min="5632" max="5632" width="84.83203125" style="48" customWidth="1"/>
    <col min="5633" max="5633" width="12.6640625" style="48" customWidth="1"/>
    <col min="5634" max="5634" width="19" style="48" customWidth="1"/>
    <col min="5635" max="5635" width="17.5" style="48" customWidth="1"/>
    <col min="5636" max="5636" width="22.6640625" style="48" customWidth="1"/>
    <col min="5637" max="5637" width="12.6640625" style="48" customWidth="1"/>
    <col min="5638" max="5638" width="22.6640625" style="48" customWidth="1"/>
    <col min="5639" max="5639" width="12.1640625" style="48" customWidth="1"/>
    <col min="5640" max="5640" width="24.1640625" style="48" customWidth="1"/>
    <col min="5641" max="5641" width="12.1640625" style="48" customWidth="1"/>
    <col min="5642" max="5642" width="25.1640625" style="48" customWidth="1"/>
    <col min="5643" max="5643" width="12.6640625" style="48" customWidth="1"/>
    <col min="5644" max="5644" width="24.1640625" style="48" customWidth="1"/>
    <col min="5645" max="5645" width="13.1640625" style="48" customWidth="1"/>
    <col min="5646" max="5646" width="16.83203125" style="48" customWidth="1"/>
    <col min="5647" max="5886" width="9.33203125" style="48"/>
    <col min="5887" max="5887" width="12.1640625" style="48" customWidth="1"/>
    <col min="5888" max="5888" width="84.83203125" style="48" customWidth="1"/>
    <col min="5889" max="5889" width="12.6640625" style="48" customWidth="1"/>
    <col min="5890" max="5890" width="19" style="48" customWidth="1"/>
    <col min="5891" max="5891" width="17.5" style="48" customWidth="1"/>
    <col min="5892" max="5892" width="22.6640625" style="48" customWidth="1"/>
    <col min="5893" max="5893" width="12.6640625" style="48" customWidth="1"/>
    <col min="5894" max="5894" width="22.6640625" style="48" customWidth="1"/>
    <col min="5895" max="5895" width="12.1640625" style="48" customWidth="1"/>
    <col min="5896" max="5896" width="24.1640625" style="48" customWidth="1"/>
    <col min="5897" max="5897" width="12.1640625" style="48" customWidth="1"/>
    <col min="5898" max="5898" width="25.1640625" style="48" customWidth="1"/>
    <col min="5899" max="5899" width="12.6640625" style="48" customWidth="1"/>
    <col min="5900" max="5900" width="24.1640625" style="48" customWidth="1"/>
    <col min="5901" max="5901" width="13.1640625" style="48" customWidth="1"/>
    <col min="5902" max="5902" width="16.83203125" style="48" customWidth="1"/>
    <col min="5903" max="6142" width="9.33203125" style="48"/>
    <col min="6143" max="6143" width="12.1640625" style="48" customWidth="1"/>
    <col min="6144" max="6144" width="84.83203125" style="48" customWidth="1"/>
    <col min="6145" max="6145" width="12.6640625" style="48" customWidth="1"/>
    <col min="6146" max="6146" width="19" style="48" customWidth="1"/>
    <col min="6147" max="6147" width="17.5" style="48" customWidth="1"/>
    <col min="6148" max="6148" width="22.6640625" style="48" customWidth="1"/>
    <col min="6149" max="6149" width="12.6640625" style="48" customWidth="1"/>
    <col min="6150" max="6150" width="22.6640625" style="48" customWidth="1"/>
    <col min="6151" max="6151" width="12.1640625" style="48" customWidth="1"/>
    <col min="6152" max="6152" width="24.1640625" style="48" customWidth="1"/>
    <col min="6153" max="6153" width="12.1640625" style="48" customWidth="1"/>
    <col min="6154" max="6154" width="25.1640625" style="48" customWidth="1"/>
    <col min="6155" max="6155" width="12.6640625" style="48" customWidth="1"/>
    <col min="6156" max="6156" width="24.1640625" style="48" customWidth="1"/>
    <col min="6157" max="6157" width="13.1640625" style="48" customWidth="1"/>
    <col min="6158" max="6158" width="16.83203125" style="48" customWidth="1"/>
    <col min="6159" max="6398" width="9.33203125" style="48"/>
    <col min="6399" max="6399" width="12.1640625" style="48" customWidth="1"/>
    <col min="6400" max="6400" width="84.83203125" style="48" customWidth="1"/>
    <col min="6401" max="6401" width="12.6640625" style="48" customWidth="1"/>
    <col min="6402" max="6402" width="19" style="48" customWidth="1"/>
    <col min="6403" max="6403" width="17.5" style="48" customWidth="1"/>
    <col min="6404" max="6404" width="22.6640625" style="48" customWidth="1"/>
    <col min="6405" max="6405" width="12.6640625" style="48" customWidth="1"/>
    <col min="6406" max="6406" width="22.6640625" style="48" customWidth="1"/>
    <col min="6407" max="6407" width="12.1640625" style="48" customWidth="1"/>
    <col min="6408" max="6408" width="24.1640625" style="48" customWidth="1"/>
    <col min="6409" max="6409" width="12.1640625" style="48" customWidth="1"/>
    <col min="6410" max="6410" width="25.1640625" style="48" customWidth="1"/>
    <col min="6411" max="6411" width="12.6640625" style="48" customWidth="1"/>
    <col min="6412" max="6412" width="24.1640625" style="48" customWidth="1"/>
    <col min="6413" max="6413" width="13.1640625" style="48" customWidth="1"/>
    <col min="6414" max="6414" width="16.83203125" style="48" customWidth="1"/>
    <col min="6415" max="6654" width="9.33203125" style="48"/>
    <col min="6655" max="6655" width="12.1640625" style="48" customWidth="1"/>
    <col min="6656" max="6656" width="84.83203125" style="48" customWidth="1"/>
    <col min="6657" max="6657" width="12.6640625" style="48" customWidth="1"/>
    <col min="6658" max="6658" width="19" style="48" customWidth="1"/>
    <col min="6659" max="6659" width="17.5" style="48" customWidth="1"/>
    <col min="6660" max="6660" width="22.6640625" style="48" customWidth="1"/>
    <col min="6661" max="6661" width="12.6640625" style="48" customWidth="1"/>
    <col min="6662" max="6662" width="22.6640625" style="48" customWidth="1"/>
    <col min="6663" max="6663" width="12.1640625" style="48" customWidth="1"/>
    <col min="6664" max="6664" width="24.1640625" style="48" customWidth="1"/>
    <col min="6665" max="6665" width="12.1640625" style="48" customWidth="1"/>
    <col min="6666" max="6666" width="25.1640625" style="48" customWidth="1"/>
    <col min="6667" max="6667" width="12.6640625" style="48" customWidth="1"/>
    <col min="6668" max="6668" width="24.1640625" style="48" customWidth="1"/>
    <col min="6669" max="6669" width="13.1640625" style="48" customWidth="1"/>
    <col min="6670" max="6670" width="16.83203125" style="48" customWidth="1"/>
    <col min="6671" max="6910" width="9.33203125" style="48"/>
    <col min="6911" max="6911" width="12.1640625" style="48" customWidth="1"/>
    <col min="6912" max="6912" width="84.83203125" style="48" customWidth="1"/>
    <col min="6913" max="6913" width="12.6640625" style="48" customWidth="1"/>
    <col min="6914" max="6914" width="19" style="48" customWidth="1"/>
    <col min="6915" max="6915" width="17.5" style="48" customWidth="1"/>
    <col min="6916" max="6916" width="22.6640625" style="48" customWidth="1"/>
    <col min="6917" max="6917" width="12.6640625" style="48" customWidth="1"/>
    <col min="6918" max="6918" width="22.6640625" style="48" customWidth="1"/>
    <col min="6919" max="6919" width="12.1640625" style="48" customWidth="1"/>
    <col min="6920" max="6920" width="24.1640625" style="48" customWidth="1"/>
    <col min="6921" max="6921" width="12.1640625" style="48" customWidth="1"/>
    <col min="6922" max="6922" width="25.1640625" style="48" customWidth="1"/>
    <col min="6923" max="6923" width="12.6640625" style="48" customWidth="1"/>
    <col min="6924" max="6924" width="24.1640625" style="48" customWidth="1"/>
    <col min="6925" max="6925" width="13.1640625" style="48" customWidth="1"/>
    <col min="6926" max="6926" width="16.83203125" style="48" customWidth="1"/>
    <col min="6927" max="7166" width="9.33203125" style="48"/>
    <col min="7167" max="7167" width="12.1640625" style="48" customWidth="1"/>
    <col min="7168" max="7168" width="84.83203125" style="48" customWidth="1"/>
    <col min="7169" max="7169" width="12.6640625" style="48" customWidth="1"/>
    <col min="7170" max="7170" width="19" style="48" customWidth="1"/>
    <col min="7171" max="7171" width="17.5" style="48" customWidth="1"/>
    <col min="7172" max="7172" width="22.6640625" style="48" customWidth="1"/>
    <col min="7173" max="7173" width="12.6640625" style="48" customWidth="1"/>
    <col min="7174" max="7174" width="22.6640625" style="48" customWidth="1"/>
    <col min="7175" max="7175" width="12.1640625" style="48" customWidth="1"/>
    <col min="7176" max="7176" width="24.1640625" style="48" customWidth="1"/>
    <col min="7177" max="7177" width="12.1640625" style="48" customWidth="1"/>
    <col min="7178" max="7178" width="25.1640625" style="48" customWidth="1"/>
    <col min="7179" max="7179" width="12.6640625" style="48" customWidth="1"/>
    <col min="7180" max="7180" width="24.1640625" style="48" customWidth="1"/>
    <col min="7181" max="7181" width="13.1640625" style="48" customWidth="1"/>
    <col min="7182" max="7182" width="16.83203125" style="48" customWidth="1"/>
    <col min="7183" max="7422" width="9.33203125" style="48"/>
    <col min="7423" max="7423" width="12.1640625" style="48" customWidth="1"/>
    <col min="7424" max="7424" width="84.83203125" style="48" customWidth="1"/>
    <col min="7425" max="7425" width="12.6640625" style="48" customWidth="1"/>
    <col min="7426" max="7426" width="19" style="48" customWidth="1"/>
    <col min="7427" max="7427" width="17.5" style="48" customWidth="1"/>
    <col min="7428" max="7428" width="22.6640625" style="48" customWidth="1"/>
    <col min="7429" max="7429" width="12.6640625" style="48" customWidth="1"/>
    <col min="7430" max="7430" width="22.6640625" style="48" customWidth="1"/>
    <col min="7431" max="7431" width="12.1640625" style="48" customWidth="1"/>
    <col min="7432" max="7432" width="24.1640625" style="48" customWidth="1"/>
    <col min="7433" max="7433" width="12.1640625" style="48" customWidth="1"/>
    <col min="7434" max="7434" width="25.1640625" style="48" customWidth="1"/>
    <col min="7435" max="7435" width="12.6640625" style="48" customWidth="1"/>
    <col min="7436" max="7436" width="24.1640625" style="48" customWidth="1"/>
    <col min="7437" max="7437" width="13.1640625" style="48" customWidth="1"/>
    <col min="7438" max="7438" width="16.83203125" style="48" customWidth="1"/>
    <col min="7439" max="7678" width="9.33203125" style="48"/>
    <col min="7679" max="7679" width="12.1640625" style="48" customWidth="1"/>
    <col min="7680" max="7680" width="84.83203125" style="48" customWidth="1"/>
    <col min="7681" max="7681" width="12.6640625" style="48" customWidth="1"/>
    <col min="7682" max="7682" width="19" style="48" customWidth="1"/>
    <col min="7683" max="7683" width="17.5" style="48" customWidth="1"/>
    <col min="7684" max="7684" width="22.6640625" style="48" customWidth="1"/>
    <col min="7685" max="7685" width="12.6640625" style="48" customWidth="1"/>
    <col min="7686" max="7686" width="22.6640625" style="48" customWidth="1"/>
    <col min="7687" max="7687" width="12.1640625" style="48" customWidth="1"/>
    <col min="7688" max="7688" width="24.1640625" style="48" customWidth="1"/>
    <col min="7689" max="7689" width="12.1640625" style="48" customWidth="1"/>
    <col min="7690" max="7690" width="25.1640625" style="48" customWidth="1"/>
    <col min="7691" max="7691" width="12.6640625" style="48" customWidth="1"/>
    <col min="7692" max="7692" width="24.1640625" style="48" customWidth="1"/>
    <col min="7693" max="7693" width="13.1640625" style="48" customWidth="1"/>
    <col min="7694" max="7694" width="16.83203125" style="48" customWidth="1"/>
    <col min="7695" max="7934" width="9.33203125" style="48"/>
    <col min="7935" max="7935" width="12.1640625" style="48" customWidth="1"/>
    <col min="7936" max="7936" width="84.83203125" style="48" customWidth="1"/>
    <col min="7937" max="7937" width="12.6640625" style="48" customWidth="1"/>
    <col min="7938" max="7938" width="19" style="48" customWidth="1"/>
    <col min="7939" max="7939" width="17.5" style="48" customWidth="1"/>
    <col min="7940" max="7940" width="22.6640625" style="48" customWidth="1"/>
    <col min="7941" max="7941" width="12.6640625" style="48" customWidth="1"/>
    <col min="7942" max="7942" width="22.6640625" style="48" customWidth="1"/>
    <col min="7943" max="7943" width="12.1640625" style="48" customWidth="1"/>
    <col min="7944" max="7944" width="24.1640625" style="48" customWidth="1"/>
    <col min="7945" max="7945" width="12.1640625" style="48" customWidth="1"/>
    <col min="7946" max="7946" width="25.1640625" style="48" customWidth="1"/>
    <col min="7947" max="7947" width="12.6640625" style="48" customWidth="1"/>
    <col min="7948" max="7948" width="24.1640625" style="48" customWidth="1"/>
    <col min="7949" max="7949" width="13.1640625" style="48" customWidth="1"/>
    <col min="7950" max="7950" width="16.83203125" style="48" customWidth="1"/>
    <col min="7951" max="8190" width="9.33203125" style="48"/>
    <col min="8191" max="8191" width="12.1640625" style="48" customWidth="1"/>
    <col min="8192" max="8192" width="84.83203125" style="48" customWidth="1"/>
    <col min="8193" max="8193" width="12.6640625" style="48" customWidth="1"/>
    <col min="8194" max="8194" width="19" style="48" customWidth="1"/>
    <col min="8195" max="8195" width="17.5" style="48" customWidth="1"/>
    <col min="8196" max="8196" width="22.6640625" style="48" customWidth="1"/>
    <col min="8197" max="8197" width="12.6640625" style="48" customWidth="1"/>
    <col min="8198" max="8198" width="22.6640625" style="48" customWidth="1"/>
    <col min="8199" max="8199" width="12.1640625" style="48" customWidth="1"/>
    <col min="8200" max="8200" width="24.1640625" style="48" customWidth="1"/>
    <col min="8201" max="8201" width="12.1640625" style="48" customWidth="1"/>
    <col min="8202" max="8202" width="25.1640625" style="48" customWidth="1"/>
    <col min="8203" max="8203" width="12.6640625" style="48" customWidth="1"/>
    <col min="8204" max="8204" width="24.1640625" style="48" customWidth="1"/>
    <col min="8205" max="8205" width="13.1640625" style="48" customWidth="1"/>
    <col min="8206" max="8206" width="16.83203125" style="48" customWidth="1"/>
    <col min="8207" max="8446" width="9.33203125" style="48"/>
    <col min="8447" max="8447" width="12.1640625" style="48" customWidth="1"/>
    <col min="8448" max="8448" width="84.83203125" style="48" customWidth="1"/>
    <col min="8449" max="8449" width="12.6640625" style="48" customWidth="1"/>
    <col min="8450" max="8450" width="19" style="48" customWidth="1"/>
    <col min="8451" max="8451" width="17.5" style="48" customWidth="1"/>
    <col min="8452" max="8452" width="22.6640625" style="48" customWidth="1"/>
    <col min="8453" max="8453" width="12.6640625" style="48" customWidth="1"/>
    <col min="8454" max="8454" width="22.6640625" style="48" customWidth="1"/>
    <col min="8455" max="8455" width="12.1640625" style="48" customWidth="1"/>
    <col min="8456" max="8456" width="24.1640625" style="48" customWidth="1"/>
    <col min="8457" max="8457" width="12.1640625" style="48" customWidth="1"/>
    <col min="8458" max="8458" width="25.1640625" style="48" customWidth="1"/>
    <col min="8459" max="8459" width="12.6640625" style="48" customWidth="1"/>
    <col min="8460" max="8460" width="24.1640625" style="48" customWidth="1"/>
    <col min="8461" max="8461" width="13.1640625" style="48" customWidth="1"/>
    <col min="8462" max="8462" width="16.83203125" style="48" customWidth="1"/>
    <col min="8463" max="8702" width="9.33203125" style="48"/>
    <col min="8703" max="8703" width="12.1640625" style="48" customWidth="1"/>
    <col min="8704" max="8704" width="84.83203125" style="48" customWidth="1"/>
    <col min="8705" max="8705" width="12.6640625" style="48" customWidth="1"/>
    <col min="8706" max="8706" width="19" style="48" customWidth="1"/>
    <col min="8707" max="8707" width="17.5" style="48" customWidth="1"/>
    <col min="8708" max="8708" width="22.6640625" style="48" customWidth="1"/>
    <col min="8709" max="8709" width="12.6640625" style="48" customWidth="1"/>
    <col min="8710" max="8710" width="22.6640625" style="48" customWidth="1"/>
    <col min="8711" max="8711" width="12.1640625" style="48" customWidth="1"/>
    <col min="8712" max="8712" width="24.1640625" style="48" customWidth="1"/>
    <col min="8713" max="8713" width="12.1640625" style="48" customWidth="1"/>
    <col min="8714" max="8714" width="25.1640625" style="48" customWidth="1"/>
    <col min="8715" max="8715" width="12.6640625" style="48" customWidth="1"/>
    <col min="8716" max="8716" width="24.1640625" style="48" customWidth="1"/>
    <col min="8717" max="8717" width="13.1640625" style="48" customWidth="1"/>
    <col min="8718" max="8718" width="16.83203125" style="48" customWidth="1"/>
    <col min="8719" max="8958" width="9.33203125" style="48"/>
    <col min="8959" max="8959" width="12.1640625" style="48" customWidth="1"/>
    <col min="8960" max="8960" width="84.83203125" style="48" customWidth="1"/>
    <col min="8961" max="8961" width="12.6640625" style="48" customWidth="1"/>
    <col min="8962" max="8962" width="19" style="48" customWidth="1"/>
    <col min="8963" max="8963" width="17.5" style="48" customWidth="1"/>
    <col min="8964" max="8964" width="22.6640625" style="48" customWidth="1"/>
    <col min="8965" max="8965" width="12.6640625" style="48" customWidth="1"/>
    <col min="8966" max="8966" width="22.6640625" style="48" customWidth="1"/>
    <col min="8967" max="8967" width="12.1640625" style="48" customWidth="1"/>
    <col min="8968" max="8968" width="24.1640625" style="48" customWidth="1"/>
    <col min="8969" max="8969" width="12.1640625" style="48" customWidth="1"/>
    <col min="8970" max="8970" width="25.1640625" style="48" customWidth="1"/>
    <col min="8971" max="8971" width="12.6640625" style="48" customWidth="1"/>
    <col min="8972" max="8972" width="24.1640625" style="48" customWidth="1"/>
    <col min="8973" max="8973" width="13.1640625" style="48" customWidth="1"/>
    <col min="8974" max="8974" width="16.83203125" style="48" customWidth="1"/>
    <col min="8975" max="9214" width="9.33203125" style="48"/>
    <col min="9215" max="9215" width="12.1640625" style="48" customWidth="1"/>
    <col min="9216" max="9216" width="84.83203125" style="48" customWidth="1"/>
    <col min="9217" max="9217" width="12.6640625" style="48" customWidth="1"/>
    <col min="9218" max="9218" width="19" style="48" customWidth="1"/>
    <col min="9219" max="9219" width="17.5" style="48" customWidth="1"/>
    <col min="9220" max="9220" width="22.6640625" style="48" customWidth="1"/>
    <col min="9221" max="9221" width="12.6640625" style="48" customWidth="1"/>
    <col min="9222" max="9222" width="22.6640625" style="48" customWidth="1"/>
    <col min="9223" max="9223" width="12.1640625" style="48" customWidth="1"/>
    <col min="9224" max="9224" width="24.1640625" style="48" customWidth="1"/>
    <col min="9225" max="9225" width="12.1640625" style="48" customWidth="1"/>
    <col min="9226" max="9226" width="25.1640625" style="48" customWidth="1"/>
    <col min="9227" max="9227" width="12.6640625" style="48" customWidth="1"/>
    <col min="9228" max="9228" width="24.1640625" style="48" customWidth="1"/>
    <col min="9229" max="9229" width="13.1640625" style="48" customWidth="1"/>
    <col min="9230" max="9230" width="16.83203125" style="48" customWidth="1"/>
    <col min="9231" max="9470" width="9.33203125" style="48"/>
    <col min="9471" max="9471" width="12.1640625" style="48" customWidth="1"/>
    <col min="9472" max="9472" width="84.83203125" style="48" customWidth="1"/>
    <col min="9473" max="9473" width="12.6640625" style="48" customWidth="1"/>
    <col min="9474" max="9474" width="19" style="48" customWidth="1"/>
    <col min="9475" max="9475" width="17.5" style="48" customWidth="1"/>
    <col min="9476" max="9476" width="22.6640625" style="48" customWidth="1"/>
    <col min="9477" max="9477" width="12.6640625" style="48" customWidth="1"/>
    <col min="9478" max="9478" width="22.6640625" style="48" customWidth="1"/>
    <col min="9479" max="9479" width="12.1640625" style="48" customWidth="1"/>
    <col min="9480" max="9480" width="24.1640625" style="48" customWidth="1"/>
    <col min="9481" max="9481" width="12.1640625" style="48" customWidth="1"/>
    <col min="9482" max="9482" width="25.1640625" style="48" customWidth="1"/>
    <col min="9483" max="9483" width="12.6640625" style="48" customWidth="1"/>
    <col min="9484" max="9484" width="24.1640625" style="48" customWidth="1"/>
    <col min="9485" max="9485" width="13.1640625" style="48" customWidth="1"/>
    <col min="9486" max="9486" width="16.83203125" style="48" customWidth="1"/>
    <col min="9487" max="9726" width="9.33203125" style="48"/>
    <col min="9727" max="9727" width="12.1640625" style="48" customWidth="1"/>
    <col min="9728" max="9728" width="84.83203125" style="48" customWidth="1"/>
    <col min="9729" max="9729" width="12.6640625" style="48" customWidth="1"/>
    <col min="9730" max="9730" width="19" style="48" customWidth="1"/>
    <col min="9731" max="9731" width="17.5" style="48" customWidth="1"/>
    <col min="9732" max="9732" width="22.6640625" style="48" customWidth="1"/>
    <col min="9733" max="9733" width="12.6640625" style="48" customWidth="1"/>
    <col min="9734" max="9734" width="22.6640625" style="48" customWidth="1"/>
    <col min="9735" max="9735" width="12.1640625" style="48" customWidth="1"/>
    <col min="9736" max="9736" width="24.1640625" style="48" customWidth="1"/>
    <col min="9737" max="9737" width="12.1640625" style="48" customWidth="1"/>
    <col min="9738" max="9738" width="25.1640625" style="48" customWidth="1"/>
    <col min="9739" max="9739" width="12.6640625" style="48" customWidth="1"/>
    <col min="9740" max="9740" width="24.1640625" style="48" customWidth="1"/>
    <col min="9741" max="9741" width="13.1640625" style="48" customWidth="1"/>
    <col min="9742" max="9742" width="16.83203125" style="48" customWidth="1"/>
    <col min="9743" max="9982" width="9.33203125" style="48"/>
    <col min="9983" max="9983" width="12.1640625" style="48" customWidth="1"/>
    <col min="9984" max="9984" width="84.83203125" style="48" customWidth="1"/>
    <col min="9985" max="9985" width="12.6640625" style="48" customWidth="1"/>
    <col min="9986" max="9986" width="19" style="48" customWidth="1"/>
    <col min="9987" max="9987" width="17.5" style="48" customWidth="1"/>
    <col min="9988" max="9988" width="22.6640625" style="48" customWidth="1"/>
    <col min="9989" max="9989" width="12.6640625" style="48" customWidth="1"/>
    <col min="9990" max="9990" width="22.6640625" style="48" customWidth="1"/>
    <col min="9991" max="9991" width="12.1640625" style="48" customWidth="1"/>
    <col min="9992" max="9992" width="24.1640625" style="48" customWidth="1"/>
    <col min="9993" max="9993" width="12.1640625" style="48" customWidth="1"/>
    <col min="9994" max="9994" width="25.1640625" style="48" customWidth="1"/>
    <col min="9995" max="9995" width="12.6640625" style="48" customWidth="1"/>
    <col min="9996" max="9996" width="24.1640625" style="48" customWidth="1"/>
    <col min="9997" max="9997" width="13.1640625" style="48" customWidth="1"/>
    <col min="9998" max="9998" width="16.83203125" style="48" customWidth="1"/>
    <col min="9999" max="10238" width="9.33203125" style="48"/>
    <col min="10239" max="10239" width="12.1640625" style="48" customWidth="1"/>
    <col min="10240" max="10240" width="84.83203125" style="48" customWidth="1"/>
    <col min="10241" max="10241" width="12.6640625" style="48" customWidth="1"/>
    <col min="10242" max="10242" width="19" style="48" customWidth="1"/>
    <col min="10243" max="10243" width="17.5" style="48" customWidth="1"/>
    <col min="10244" max="10244" width="22.6640625" style="48" customWidth="1"/>
    <col min="10245" max="10245" width="12.6640625" style="48" customWidth="1"/>
    <col min="10246" max="10246" width="22.6640625" style="48" customWidth="1"/>
    <col min="10247" max="10247" width="12.1640625" style="48" customWidth="1"/>
    <col min="10248" max="10248" width="24.1640625" style="48" customWidth="1"/>
    <col min="10249" max="10249" width="12.1640625" style="48" customWidth="1"/>
    <col min="10250" max="10250" width="25.1640625" style="48" customWidth="1"/>
    <col min="10251" max="10251" width="12.6640625" style="48" customWidth="1"/>
    <col min="10252" max="10252" width="24.1640625" style="48" customWidth="1"/>
    <col min="10253" max="10253" width="13.1640625" style="48" customWidth="1"/>
    <col min="10254" max="10254" width="16.83203125" style="48" customWidth="1"/>
    <col min="10255" max="10494" width="9.33203125" style="48"/>
    <col min="10495" max="10495" width="12.1640625" style="48" customWidth="1"/>
    <col min="10496" max="10496" width="84.83203125" style="48" customWidth="1"/>
    <col min="10497" max="10497" width="12.6640625" style="48" customWidth="1"/>
    <col min="10498" max="10498" width="19" style="48" customWidth="1"/>
    <col min="10499" max="10499" width="17.5" style="48" customWidth="1"/>
    <col min="10500" max="10500" width="22.6640625" style="48" customWidth="1"/>
    <col min="10501" max="10501" width="12.6640625" style="48" customWidth="1"/>
    <col min="10502" max="10502" width="22.6640625" style="48" customWidth="1"/>
    <col min="10503" max="10503" width="12.1640625" style="48" customWidth="1"/>
    <col min="10504" max="10504" width="24.1640625" style="48" customWidth="1"/>
    <col min="10505" max="10505" width="12.1640625" style="48" customWidth="1"/>
    <col min="10506" max="10506" width="25.1640625" style="48" customWidth="1"/>
    <col min="10507" max="10507" width="12.6640625" style="48" customWidth="1"/>
    <col min="10508" max="10508" width="24.1640625" style="48" customWidth="1"/>
    <col min="10509" max="10509" width="13.1640625" style="48" customWidth="1"/>
    <col min="10510" max="10510" width="16.83203125" style="48" customWidth="1"/>
    <col min="10511" max="10750" width="9.33203125" style="48"/>
    <col min="10751" max="10751" width="12.1640625" style="48" customWidth="1"/>
    <col min="10752" max="10752" width="84.83203125" style="48" customWidth="1"/>
    <col min="10753" max="10753" width="12.6640625" style="48" customWidth="1"/>
    <col min="10754" max="10754" width="19" style="48" customWidth="1"/>
    <col min="10755" max="10755" width="17.5" style="48" customWidth="1"/>
    <col min="10756" max="10756" width="22.6640625" style="48" customWidth="1"/>
    <col min="10757" max="10757" width="12.6640625" style="48" customWidth="1"/>
    <col min="10758" max="10758" width="22.6640625" style="48" customWidth="1"/>
    <col min="10759" max="10759" width="12.1640625" style="48" customWidth="1"/>
    <col min="10760" max="10760" width="24.1640625" style="48" customWidth="1"/>
    <col min="10761" max="10761" width="12.1640625" style="48" customWidth="1"/>
    <col min="10762" max="10762" width="25.1640625" style="48" customWidth="1"/>
    <col min="10763" max="10763" width="12.6640625" style="48" customWidth="1"/>
    <col min="10764" max="10764" width="24.1640625" style="48" customWidth="1"/>
    <col min="10765" max="10765" width="13.1640625" style="48" customWidth="1"/>
    <col min="10766" max="10766" width="16.83203125" style="48" customWidth="1"/>
    <col min="10767" max="11006" width="9.33203125" style="48"/>
    <col min="11007" max="11007" width="12.1640625" style="48" customWidth="1"/>
    <col min="11008" max="11008" width="84.83203125" style="48" customWidth="1"/>
    <col min="11009" max="11009" width="12.6640625" style="48" customWidth="1"/>
    <col min="11010" max="11010" width="19" style="48" customWidth="1"/>
    <col min="11011" max="11011" width="17.5" style="48" customWidth="1"/>
    <col min="11012" max="11012" width="22.6640625" style="48" customWidth="1"/>
    <col min="11013" max="11013" width="12.6640625" style="48" customWidth="1"/>
    <col min="11014" max="11014" width="22.6640625" style="48" customWidth="1"/>
    <col min="11015" max="11015" width="12.1640625" style="48" customWidth="1"/>
    <col min="11016" max="11016" width="24.1640625" style="48" customWidth="1"/>
    <col min="11017" max="11017" width="12.1640625" style="48" customWidth="1"/>
    <col min="11018" max="11018" width="25.1640625" style="48" customWidth="1"/>
    <col min="11019" max="11019" width="12.6640625" style="48" customWidth="1"/>
    <col min="11020" max="11020" width="24.1640625" style="48" customWidth="1"/>
    <col min="11021" max="11021" width="13.1640625" style="48" customWidth="1"/>
    <col min="11022" max="11022" width="16.83203125" style="48" customWidth="1"/>
    <col min="11023" max="11262" width="9.33203125" style="48"/>
    <col min="11263" max="11263" width="12.1640625" style="48" customWidth="1"/>
    <col min="11264" max="11264" width="84.83203125" style="48" customWidth="1"/>
    <col min="11265" max="11265" width="12.6640625" style="48" customWidth="1"/>
    <col min="11266" max="11266" width="19" style="48" customWidth="1"/>
    <col min="11267" max="11267" width="17.5" style="48" customWidth="1"/>
    <col min="11268" max="11268" width="22.6640625" style="48" customWidth="1"/>
    <col min="11269" max="11269" width="12.6640625" style="48" customWidth="1"/>
    <col min="11270" max="11270" width="22.6640625" style="48" customWidth="1"/>
    <col min="11271" max="11271" width="12.1640625" style="48" customWidth="1"/>
    <col min="11272" max="11272" width="24.1640625" style="48" customWidth="1"/>
    <col min="11273" max="11273" width="12.1640625" style="48" customWidth="1"/>
    <col min="11274" max="11274" width="25.1640625" style="48" customWidth="1"/>
    <col min="11275" max="11275" width="12.6640625" style="48" customWidth="1"/>
    <col min="11276" max="11276" width="24.1640625" style="48" customWidth="1"/>
    <col min="11277" max="11277" width="13.1640625" style="48" customWidth="1"/>
    <col min="11278" max="11278" width="16.83203125" style="48" customWidth="1"/>
    <col min="11279" max="11518" width="9.33203125" style="48"/>
    <col min="11519" max="11519" width="12.1640625" style="48" customWidth="1"/>
    <col min="11520" max="11520" width="84.83203125" style="48" customWidth="1"/>
    <col min="11521" max="11521" width="12.6640625" style="48" customWidth="1"/>
    <col min="11522" max="11522" width="19" style="48" customWidth="1"/>
    <col min="11523" max="11523" width="17.5" style="48" customWidth="1"/>
    <col min="11524" max="11524" width="22.6640625" style="48" customWidth="1"/>
    <col min="11525" max="11525" width="12.6640625" style="48" customWidth="1"/>
    <col min="11526" max="11526" width="22.6640625" style="48" customWidth="1"/>
    <col min="11527" max="11527" width="12.1640625" style="48" customWidth="1"/>
    <col min="11528" max="11528" width="24.1640625" style="48" customWidth="1"/>
    <col min="11529" max="11529" width="12.1640625" style="48" customWidth="1"/>
    <col min="11530" max="11530" width="25.1640625" style="48" customWidth="1"/>
    <col min="11531" max="11531" width="12.6640625" style="48" customWidth="1"/>
    <col min="11532" max="11532" width="24.1640625" style="48" customWidth="1"/>
    <col min="11533" max="11533" width="13.1640625" style="48" customWidth="1"/>
    <col min="11534" max="11534" width="16.83203125" style="48" customWidth="1"/>
    <col min="11535" max="11774" width="9.33203125" style="48"/>
    <col min="11775" max="11775" width="12.1640625" style="48" customWidth="1"/>
    <col min="11776" max="11776" width="84.83203125" style="48" customWidth="1"/>
    <col min="11777" max="11777" width="12.6640625" style="48" customWidth="1"/>
    <col min="11778" max="11778" width="19" style="48" customWidth="1"/>
    <col min="11779" max="11779" width="17.5" style="48" customWidth="1"/>
    <col min="11780" max="11780" width="22.6640625" style="48" customWidth="1"/>
    <col min="11781" max="11781" width="12.6640625" style="48" customWidth="1"/>
    <col min="11782" max="11782" width="22.6640625" style="48" customWidth="1"/>
    <col min="11783" max="11783" width="12.1640625" style="48" customWidth="1"/>
    <col min="11784" max="11784" width="24.1640625" style="48" customWidth="1"/>
    <col min="11785" max="11785" width="12.1640625" style="48" customWidth="1"/>
    <col min="11786" max="11786" width="25.1640625" style="48" customWidth="1"/>
    <col min="11787" max="11787" width="12.6640625" style="48" customWidth="1"/>
    <col min="11788" max="11788" width="24.1640625" style="48" customWidth="1"/>
    <col min="11789" max="11789" width="13.1640625" style="48" customWidth="1"/>
    <col min="11790" max="11790" width="16.83203125" style="48" customWidth="1"/>
    <col min="11791" max="12030" width="9.33203125" style="48"/>
    <col min="12031" max="12031" width="12.1640625" style="48" customWidth="1"/>
    <col min="12032" max="12032" width="84.83203125" style="48" customWidth="1"/>
    <col min="12033" max="12033" width="12.6640625" style="48" customWidth="1"/>
    <col min="12034" max="12034" width="19" style="48" customWidth="1"/>
    <col min="12035" max="12035" width="17.5" style="48" customWidth="1"/>
    <col min="12036" max="12036" width="22.6640625" style="48" customWidth="1"/>
    <col min="12037" max="12037" width="12.6640625" style="48" customWidth="1"/>
    <col min="12038" max="12038" width="22.6640625" style="48" customWidth="1"/>
    <col min="12039" max="12039" width="12.1640625" style="48" customWidth="1"/>
    <col min="12040" max="12040" width="24.1640625" style="48" customWidth="1"/>
    <col min="12041" max="12041" width="12.1640625" style="48" customWidth="1"/>
    <col min="12042" max="12042" width="25.1640625" style="48" customWidth="1"/>
    <col min="12043" max="12043" width="12.6640625" style="48" customWidth="1"/>
    <col min="12044" max="12044" width="24.1640625" style="48" customWidth="1"/>
    <col min="12045" max="12045" width="13.1640625" style="48" customWidth="1"/>
    <col min="12046" max="12046" width="16.83203125" style="48" customWidth="1"/>
    <col min="12047" max="12286" width="9.33203125" style="48"/>
    <col min="12287" max="12287" width="12.1640625" style="48" customWidth="1"/>
    <col min="12288" max="12288" width="84.83203125" style="48" customWidth="1"/>
    <col min="12289" max="12289" width="12.6640625" style="48" customWidth="1"/>
    <col min="12290" max="12290" width="19" style="48" customWidth="1"/>
    <col min="12291" max="12291" width="17.5" style="48" customWidth="1"/>
    <col min="12292" max="12292" width="22.6640625" style="48" customWidth="1"/>
    <col min="12293" max="12293" width="12.6640625" style="48" customWidth="1"/>
    <col min="12294" max="12294" width="22.6640625" style="48" customWidth="1"/>
    <col min="12295" max="12295" width="12.1640625" style="48" customWidth="1"/>
    <col min="12296" max="12296" width="24.1640625" style="48" customWidth="1"/>
    <col min="12297" max="12297" width="12.1640625" style="48" customWidth="1"/>
    <col min="12298" max="12298" width="25.1640625" style="48" customWidth="1"/>
    <col min="12299" max="12299" width="12.6640625" style="48" customWidth="1"/>
    <col min="12300" max="12300" width="24.1640625" style="48" customWidth="1"/>
    <col min="12301" max="12301" width="13.1640625" style="48" customWidth="1"/>
    <col min="12302" max="12302" width="16.83203125" style="48" customWidth="1"/>
    <col min="12303" max="12542" width="9.33203125" style="48"/>
    <col min="12543" max="12543" width="12.1640625" style="48" customWidth="1"/>
    <col min="12544" max="12544" width="84.83203125" style="48" customWidth="1"/>
    <col min="12545" max="12545" width="12.6640625" style="48" customWidth="1"/>
    <col min="12546" max="12546" width="19" style="48" customWidth="1"/>
    <col min="12547" max="12547" width="17.5" style="48" customWidth="1"/>
    <col min="12548" max="12548" width="22.6640625" style="48" customWidth="1"/>
    <col min="12549" max="12549" width="12.6640625" style="48" customWidth="1"/>
    <col min="12550" max="12550" width="22.6640625" style="48" customWidth="1"/>
    <col min="12551" max="12551" width="12.1640625" style="48" customWidth="1"/>
    <col min="12552" max="12552" width="24.1640625" style="48" customWidth="1"/>
    <col min="12553" max="12553" width="12.1640625" style="48" customWidth="1"/>
    <col min="12554" max="12554" width="25.1640625" style="48" customWidth="1"/>
    <col min="12555" max="12555" width="12.6640625" style="48" customWidth="1"/>
    <col min="12556" max="12556" width="24.1640625" style="48" customWidth="1"/>
    <col min="12557" max="12557" width="13.1640625" style="48" customWidth="1"/>
    <col min="12558" max="12558" width="16.83203125" style="48" customWidth="1"/>
    <col min="12559" max="12798" width="9.33203125" style="48"/>
    <col min="12799" max="12799" width="12.1640625" style="48" customWidth="1"/>
    <col min="12800" max="12800" width="84.83203125" style="48" customWidth="1"/>
    <col min="12801" max="12801" width="12.6640625" style="48" customWidth="1"/>
    <col min="12802" max="12802" width="19" style="48" customWidth="1"/>
    <col min="12803" max="12803" width="17.5" style="48" customWidth="1"/>
    <col min="12804" max="12804" width="22.6640625" style="48" customWidth="1"/>
    <col min="12805" max="12805" width="12.6640625" style="48" customWidth="1"/>
    <col min="12806" max="12806" width="22.6640625" style="48" customWidth="1"/>
    <col min="12807" max="12807" width="12.1640625" style="48" customWidth="1"/>
    <col min="12808" max="12808" width="24.1640625" style="48" customWidth="1"/>
    <col min="12809" max="12809" width="12.1640625" style="48" customWidth="1"/>
    <col min="12810" max="12810" width="25.1640625" style="48" customWidth="1"/>
    <col min="12811" max="12811" width="12.6640625" style="48" customWidth="1"/>
    <col min="12812" max="12812" width="24.1640625" style="48" customWidth="1"/>
    <col min="12813" max="12813" width="13.1640625" style="48" customWidth="1"/>
    <col min="12814" max="12814" width="16.83203125" style="48" customWidth="1"/>
    <col min="12815" max="13054" width="9.33203125" style="48"/>
    <col min="13055" max="13055" width="12.1640625" style="48" customWidth="1"/>
    <col min="13056" max="13056" width="84.83203125" style="48" customWidth="1"/>
    <col min="13057" max="13057" width="12.6640625" style="48" customWidth="1"/>
    <col min="13058" max="13058" width="19" style="48" customWidth="1"/>
    <col min="13059" max="13059" width="17.5" style="48" customWidth="1"/>
    <col min="13060" max="13060" width="22.6640625" style="48" customWidth="1"/>
    <col min="13061" max="13061" width="12.6640625" style="48" customWidth="1"/>
    <col min="13062" max="13062" width="22.6640625" style="48" customWidth="1"/>
    <col min="13063" max="13063" width="12.1640625" style="48" customWidth="1"/>
    <col min="13064" max="13064" width="24.1640625" style="48" customWidth="1"/>
    <col min="13065" max="13065" width="12.1640625" style="48" customWidth="1"/>
    <col min="13066" max="13066" width="25.1640625" style="48" customWidth="1"/>
    <col min="13067" max="13067" width="12.6640625" style="48" customWidth="1"/>
    <col min="13068" max="13068" width="24.1640625" style="48" customWidth="1"/>
    <col min="13069" max="13069" width="13.1640625" style="48" customWidth="1"/>
    <col min="13070" max="13070" width="16.83203125" style="48" customWidth="1"/>
    <col min="13071" max="13310" width="9.33203125" style="48"/>
    <col min="13311" max="13311" width="12.1640625" style="48" customWidth="1"/>
    <col min="13312" max="13312" width="84.83203125" style="48" customWidth="1"/>
    <col min="13313" max="13313" width="12.6640625" style="48" customWidth="1"/>
    <col min="13314" max="13314" width="19" style="48" customWidth="1"/>
    <col min="13315" max="13315" width="17.5" style="48" customWidth="1"/>
    <col min="13316" max="13316" width="22.6640625" style="48" customWidth="1"/>
    <col min="13317" max="13317" width="12.6640625" style="48" customWidth="1"/>
    <col min="13318" max="13318" width="22.6640625" style="48" customWidth="1"/>
    <col min="13319" max="13319" width="12.1640625" style="48" customWidth="1"/>
    <col min="13320" max="13320" width="24.1640625" style="48" customWidth="1"/>
    <col min="13321" max="13321" width="12.1640625" style="48" customWidth="1"/>
    <col min="13322" max="13322" width="25.1640625" style="48" customWidth="1"/>
    <col min="13323" max="13323" width="12.6640625" style="48" customWidth="1"/>
    <col min="13324" max="13324" width="24.1640625" style="48" customWidth="1"/>
    <col min="13325" max="13325" width="13.1640625" style="48" customWidth="1"/>
    <col min="13326" max="13326" width="16.83203125" style="48" customWidth="1"/>
    <col min="13327" max="13566" width="9.33203125" style="48"/>
    <col min="13567" max="13567" width="12.1640625" style="48" customWidth="1"/>
    <col min="13568" max="13568" width="84.83203125" style="48" customWidth="1"/>
    <col min="13569" max="13569" width="12.6640625" style="48" customWidth="1"/>
    <col min="13570" max="13570" width="19" style="48" customWidth="1"/>
    <col min="13571" max="13571" width="17.5" style="48" customWidth="1"/>
    <col min="13572" max="13572" width="22.6640625" style="48" customWidth="1"/>
    <col min="13573" max="13573" width="12.6640625" style="48" customWidth="1"/>
    <col min="13574" max="13574" width="22.6640625" style="48" customWidth="1"/>
    <col min="13575" max="13575" width="12.1640625" style="48" customWidth="1"/>
    <col min="13576" max="13576" width="24.1640625" style="48" customWidth="1"/>
    <col min="13577" max="13577" width="12.1640625" style="48" customWidth="1"/>
    <col min="13578" max="13578" width="25.1640625" style="48" customWidth="1"/>
    <col min="13579" max="13579" width="12.6640625" style="48" customWidth="1"/>
    <col min="13580" max="13580" width="24.1640625" style="48" customWidth="1"/>
    <col min="13581" max="13581" width="13.1640625" style="48" customWidth="1"/>
    <col min="13582" max="13582" width="16.83203125" style="48" customWidth="1"/>
    <col min="13583" max="13822" width="9.33203125" style="48"/>
    <col min="13823" max="13823" width="12.1640625" style="48" customWidth="1"/>
    <col min="13824" max="13824" width="84.83203125" style="48" customWidth="1"/>
    <col min="13825" max="13825" width="12.6640625" style="48" customWidth="1"/>
    <col min="13826" max="13826" width="19" style="48" customWidth="1"/>
    <col min="13827" max="13827" width="17.5" style="48" customWidth="1"/>
    <col min="13828" max="13828" width="22.6640625" style="48" customWidth="1"/>
    <col min="13829" max="13829" width="12.6640625" style="48" customWidth="1"/>
    <col min="13830" max="13830" width="22.6640625" style="48" customWidth="1"/>
    <col min="13831" max="13831" width="12.1640625" style="48" customWidth="1"/>
    <col min="13832" max="13832" width="24.1640625" style="48" customWidth="1"/>
    <col min="13833" max="13833" width="12.1640625" style="48" customWidth="1"/>
    <col min="13834" max="13834" width="25.1640625" style="48" customWidth="1"/>
    <col min="13835" max="13835" width="12.6640625" style="48" customWidth="1"/>
    <col min="13836" max="13836" width="24.1640625" style="48" customWidth="1"/>
    <col min="13837" max="13837" width="13.1640625" style="48" customWidth="1"/>
    <col min="13838" max="13838" width="16.83203125" style="48" customWidth="1"/>
    <col min="13839" max="14078" width="9.33203125" style="48"/>
    <col min="14079" max="14079" width="12.1640625" style="48" customWidth="1"/>
    <col min="14080" max="14080" width="84.83203125" style="48" customWidth="1"/>
    <col min="14081" max="14081" width="12.6640625" style="48" customWidth="1"/>
    <col min="14082" max="14082" width="19" style="48" customWidth="1"/>
    <col min="14083" max="14083" width="17.5" style="48" customWidth="1"/>
    <col min="14084" max="14084" width="22.6640625" style="48" customWidth="1"/>
    <col min="14085" max="14085" width="12.6640625" style="48" customWidth="1"/>
    <col min="14086" max="14086" width="22.6640625" style="48" customWidth="1"/>
    <col min="14087" max="14087" width="12.1640625" style="48" customWidth="1"/>
    <col min="14088" max="14088" width="24.1640625" style="48" customWidth="1"/>
    <col min="14089" max="14089" width="12.1640625" style="48" customWidth="1"/>
    <col min="14090" max="14090" width="25.1640625" style="48" customWidth="1"/>
    <col min="14091" max="14091" width="12.6640625" style="48" customWidth="1"/>
    <col min="14092" max="14092" width="24.1640625" style="48" customWidth="1"/>
    <col min="14093" max="14093" width="13.1640625" style="48" customWidth="1"/>
    <col min="14094" max="14094" width="16.83203125" style="48" customWidth="1"/>
    <col min="14095" max="14334" width="9.33203125" style="48"/>
    <col min="14335" max="14335" width="12.1640625" style="48" customWidth="1"/>
    <col min="14336" max="14336" width="84.83203125" style="48" customWidth="1"/>
    <col min="14337" max="14337" width="12.6640625" style="48" customWidth="1"/>
    <col min="14338" max="14338" width="19" style="48" customWidth="1"/>
    <col min="14339" max="14339" width="17.5" style="48" customWidth="1"/>
    <col min="14340" max="14340" width="22.6640625" style="48" customWidth="1"/>
    <col min="14341" max="14341" width="12.6640625" style="48" customWidth="1"/>
    <col min="14342" max="14342" width="22.6640625" style="48" customWidth="1"/>
    <col min="14343" max="14343" width="12.1640625" style="48" customWidth="1"/>
    <col min="14344" max="14344" width="24.1640625" style="48" customWidth="1"/>
    <col min="14345" max="14345" width="12.1640625" style="48" customWidth="1"/>
    <col min="14346" max="14346" width="25.1640625" style="48" customWidth="1"/>
    <col min="14347" max="14347" width="12.6640625" style="48" customWidth="1"/>
    <col min="14348" max="14348" width="24.1640625" style="48" customWidth="1"/>
    <col min="14349" max="14349" width="13.1640625" style="48" customWidth="1"/>
    <col min="14350" max="14350" width="16.83203125" style="48" customWidth="1"/>
    <col min="14351" max="14590" width="9.33203125" style="48"/>
    <col min="14591" max="14591" width="12.1640625" style="48" customWidth="1"/>
    <col min="14592" max="14592" width="84.83203125" style="48" customWidth="1"/>
    <col min="14593" max="14593" width="12.6640625" style="48" customWidth="1"/>
    <col min="14594" max="14594" width="19" style="48" customWidth="1"/>
    <col min="14595" max="14595" width="17.5" style="48" customWidth="1"/>
    <col min="14596" max="14596" width="22.6640625" style="48" customWidth="1"/>
    <col min="14597" max="14597" width="12.6640625" style="48" customWidth="1"/>
    <col min="14598" max="14598" width="22.6640625" style="48" customWidth="1"/>
    <col min="14599" max="14599" width="12.1640625" style="48" customWidth="1"/>
    <col min="14600" max="14600" width="24.1640625" style="48" customWidth="1"/>
    <col min="14601" max="14601" width="12.1640625" style="48" customWidth="1"/>
    <col min="14602" max="14602" width="25.1640625" style="48" customWidth="1"/>
    <col min="14603" max="14603" width="12.6640625" style="48" customWidth="1"/>
    <col min="14604" max="14604" width="24.1640625" style="48" customWidth="1"/>
    <col min="14605" max="14605" width="13.1640625" style="48" customWidth="1"/>
    <col min="14606" max="14606" width="16.83203125" style="48" customWidth="1"/>
    <col min="14607" max="14846" width="9.33203125" style="48"/>
    <col min="14847" max="14847" width="12.1640625" style="48" customWidth="1"/>
    <col min="14848" max="14848" width="84.83203125" style="48" customWidth="1"/>
    <col min="14849" max="14849" width="12.6640625" style="48" customWidth="1"/>
    <col min="14850" max="14850" width="19" style="48" customWidth="1"/>
    <col min="14851" max="14851" width="17.5" style="48" customWidth="1"/>
    <col min="14852" max="14852" width="22.6640625" style="48" customWidth="1"/>
    <col min="14853" max="14853" width="12.6640625" style="48" customWidth="1"/>
    <col min="14854" max="14854" width="22.6640625" style="48" customWidth="1"/>
    <col min="14855" max="14855" width="12.1640625" style="48" customWidth="1"/>
    <col min="14856" max="14856" width="24.1640625" style="48" customWidth="1"/>
    <col min="14857" max="14857" width="12.1640625" style="48" customWidth="1"/>
    <col min="14858" max="14858" width="25.1640625" style="48" customWidth="1"/>
    <col min="14859" max="14859" width="12.6640625" style="48" customWidth="1"/>
    <col min="14860" max="14860" width="24.1640625" style="48" customWidth="1"/>
    <col min="14861" max="14861" width="13.1640625" style="48" customWidth="1"/>
    <col min="14862" max="14862" width="16.83203125" style="48" customWidth="1"/>
    <col min="14863" max="15102" width="9.33203125" style="48"/>
    <col min="15103" max="15103" width="12.1640625" style="48" customWidth="1"/>
    <col min="15104" max="15104" width="84.83203125" style="48" customWidth="1"/>
    <col min="15105" max="15105" width="12.6640625" style="48" customWidth="1"/>
    <col min="15106" max="15106" width="19" style="48" customWidth="1"/>
    <col min="15107" max="15107" width="17.5" style="48" customWidth="1"/>
    <col min="15108" max="15108" width="22.6640625" style="48" customWidth="1"/>
    <col min="15109" max="15109" width="12.6640625" style="48" customWidth="1"/>
    <col min="15110" max="15110" width="22.6640625" style="48" customWidth="1"/>
    <col min="15111" max="15111" width="12.1640625" style="48" customWidth="1"/>
    <col min="15112" max="15112" width="24.1640625" style="48" customWidth="1"/>
    <col min="15113" max="15113" width="12.1640625" style="48" customWidth="1"/>
    <col min="15114" max="15114" width="25.1640625" style="48" customWidth="1"/>
    <col min="15115" max="15115" width="12.6640625" style="48" customWidth="1"/>
    <col min="15116" max="15116" width="24.1640625" style="48" customWidth="1"/>
    <col min="15117" max="15117" width="13.1640625" style="48" customWidth="1"/>
    <col min="15118" max="15118" width="16.83203125" style="48" customWidth="1"/>
    <col min="15119" max="15358" width="9.33203125" style="48"/>
    <col min="15359" max="15359" width="12.1640625" style="48" customWidth="1"/>
    <col min="15360" max="15360" width="84.83203125" style="48" customWidth="1"/>
    <col min="15361" max="15361" width="12.6640625" style="48" customWidth="1"/>
    <col min="15362" max="15362" width="19" style="48" customWidth="1"/>
    <col min="15363" max="15363" width="17.5" style="48" customWidth="1"/>
    <col min="15364" max="15364" width="22.6640625" style="48" customWidth="1"/>
    <col min="15365" max="15365" width="12.6640625" style="48" customWidth="1"/>
    <col min="15366" max="15366" width="22.6640625" style="48" customWidth="1"/>
    <col min="15367" max="15367" width="12.1640625" style="48" customWidth="1"/>
    <col min="15368" max="15368" width="24.1640625" style="48" customWidth="1"/>
    <col min="15369" max="15369" width="12.1640625" style="48" customWidth="1"/>
    <col min="15370" max="15370" width="25.1640625" style="48" customWidth="1"/>
    <col min="15371" max="15371" width="12.6640625" style="48" customWidth="1"/>
    <col min="15372" max="15372" width="24.1640625" style="48" customWidth="1"/>
    <col min="15373" max="15373" width="13.1640625" style="48" customWidth="1"/>
    <col min="15374" max="15374" width="16.83203125" style="48" customWidth="1"/>
    <col min="15375" max="15614" width="9.33203125" style="48"/>
    <col min="15615" max="15615" width="12.1640625" style="48" customWidth="1"/>
    <col min="15616" max="15616" width="84.83203125" style="48" customWidth="1"/>
    <col min="15617" max="15617" width="12.6640625" style="48" customWidth="1"/>
    <col min="15618" max="15618" width="19" style="48" customWidth="1"/>
    <col min="15619" max="15619" width="17.5" style="48" customWidth="1"/>
    <col min="15620" max="15620" width="22.6640625" style="48" customWidth="1"/>
    <col min="15621" max="15621" width="12.6640625" style="48" customWidth="1"/>
    <col min="15622" max="15622" width="22.6640625" style="48" customWidth="1"/>
    <col min="15623" max="15623" width="12.1640625" style="48" customWidth="1"/>
    <col min="15624" max="15624" width="24.1640625" style="48" customWidth="1"/>
    <col min="15625" max="15625" width="12.1640625" style="48" customWidth="1"/>
    <col min="15626" max="15626" width="25.1640625" style="48" customWidth="1"/>
    <col min="15627" max="15627" width="12.6640625" style="48" customWidth="1"/>
    <col min="15628" max="15628" width="24.1640625" style="48" customWidth="1"/>
    <col min="15629" max="15629" width="13.1640625" style="48" customWidth="1"/>
    <col min="15630" max="15630" width="16.83203125" style="48" customWidth="1"/>
    <col min="15631" max="15870" width="9.33203125" style="48"/>
    <col min="15871" max="15871" width="12.1640625" style="48" customWidth="1"/>
    <col min="15872" max="15872" width="84.83203125" style="48" customWidth="1"/>
    <col min="15873" max="15873" width="12.6640625" style="48" customWidth="1"/>
    <col min="15874" max="15874" width="19" style="48" customWidth="1"/>
    <col min="15875" max="15875" width="17.5" style="48" customWidth="1"/>
    <col min="15876" max="15876" width="22.6640625" style="48" customWidth="1"/>
    <col min="15877" max="15877" width="12.6640625" style="48" customWidth="1"/>
    <col min="15878" max="15878" width="22.6640625" style="48" customWidth="1"/>
    <col min="15879" max="15879" width="12.1640625" style="48" customWidth="1"/>
    <col min="15880" max="15880" width="24.1640625" style="48" customWidth="1"/>
    <col min="15881" max="15881" width="12.1640625" style="48" customWidth="1"/>
    <col min="15882" max="15882" width="25.1640625" style="48" customWidth="1"/>
    <col min="15883" max="15883" width="12.6640625" style="48" customWidth="1"/>
    <col min="15884" max="15884" width="24.1640625" style="48" customWidth="1"/>
    <col min="15885" max="15885" width="13.1640625" style="48" customWidth="1"/>
    <col min="15886" max="15886" width="16.83203125" style="48" customWidth="1"/>
    <col min="15887" max="16126" width="9.33203125" style="48"/>
    <col min="16127" max="16127" width="12.1640625" style="48" customWidth="1"/>
    <col min="16128" max="16128" width="84.83203125" style="48" customWidth="1"/>
    <col min="16129" max="16129" width="12.6640625" style="48" customWidth="1"/>
    <col min="16130" max="16130" width="19" style="48" customWidth="1"/>
    <col min="16131" max="16131" width="17.5" style="48" customWidth="1"/>
    <col min="16132" max="16132" width="22.6640625" style="48" customWidth="1"/>
    <col min="16133" max="16133" width="12.6640625" style="48" customWidth="1"/>
    <col min="16134" max="16134" width="22.6640625" style="48" customWidth="1"/>
    <col min="16135" max="16135" width="12.1640625" style="48" customWidth="1"/>
    <col min="16136" max="16136" width="24.1640625" style="48" customWidth="1"/>
    <col min="16137" max="16137" width="12.1640625" style="48" customWidth="1"/>
    <col min="16138" max="16138" width="25.1640625" style="48" customWidth="1"/>
    <col min="16139" max="16139" width="12.6640625" style="48" customWidth="1"/>
    <col min="16140" max="16140" width="24.1640625" style="48" customWidth="1"/>
    <col min="16141" max="16141" width="13.1640625" style="48" customWidth="1"/>
    <col min="16142" max="16142" width="16.83203125" style="48" customWidth="1"/>
    <col min="16143" max="16384" width="9.33203125" style="48"/>
  </cols>
  <sheetData>
    <row r="1" spans="1:17" ht="15" customHeight="1" x14ac:dyDescent="0.2">
      <c r="A1" s="306" t="s">
        <v>28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8"/>
    </row>
    <row r="2" spans="1:17" ht="15" customHeight="1" x14ac:dyDescent="0.2">
      <c r="A2" s="309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  <c r="P2" s="311"/>
    </row>
    <row r="3" spans="1:17" ht="9.9499999999999993" customHeight="1" x14ac:dyDescent="0.2">
      <c r="A3" s="312"/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4"/>
    </row>
    <row r="4" spans="1:17" ht="34.5" customHeight="1" x14ac:dyDescent="0.2">
      <c r="A4" s="315" t="s">
        <v>63</v>
      </c>
      <c r="B4" s="316"/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  <c r="P4" s="317"/>
    </row>
    <row r="5" spans="1:17" ht="9.9499999999999993" customHeight="1" x14ac:dyDescent="0.2">
      <c r="A5" s="46"/>
      <c r="B5" s="47"/>
      <c r="C5" s="76"/>
      <c r="D5" s="47"/>
      <c r="E5" s="76"/>
      <c r="F5" s="47"/>
      <c r="G5" s="76"/>
      <c r="H5" s="47"/>
      <c r="I5" s="76"/>
      <c r="J5" s="47"/>
      <c r="K5" s="76"/>
      <c r="L5" s="47"/>
      <c r="M5" s="76"/>
      <c r="N5" s="47"/>
      <c r="O5" s="80"/>
      <c r="P5" s="50"/>
    </row>
    <row r="6" spans="1:17" ht="15.75" x14ac:dyDescent="0.2">
      <c r="A6" s="51" t="str">
        <f>ORÇAMENTO!A5</f>
        <v>OBRA: Construção de salas de aula, biblioteca, área de convivência e quadra coberta na Escola Municipal Rogerio Leonardo de Oliveira.</v>
      </c>
      <c r="B6" s="52"/>
      <c r="C6" s="77"/>
      <c r="D6" s="52"/>
      <c r="E6" s="77"/>
      <c r="F6" s="52"/>
      <c r="G6" s="77"/>
      <c r="H6" s="52"/>
      <c r="I6" s="77"/>
      <c r="J6" s="52"/>
      <c r="K6" s="77"/>
      <c r="L6" s="52"/>
      <c r="M6" s="77"/>
      <c r="N6" s="52"/>
      <c r="O6" s="81"/>
      <c r="P6" s="53"/>
    </row>
    <row r="7" spans="1:17" ht="15.75" x14ac:dyDescent="0.2">
      <c r="A7" s="292" t="str">
        <f>ORÇAMENTO!A6</f>
        <v>PRAZO DE OBRA: 5 MESES</v>
      </c>
      <c r="B7" s="293"/>
      <c r="C7" s="293"/>
      <c r="D7" s="293"/>
      <c r="E7" s="293"/>
      <c r="F7" s="293"/>
      <c r="G7" s="293"/>
      <c r="H7" s="293"/>
      <c r="I7" s="293"/>
      <c r="J7" s="293"/>
      <c r="K7" s="293"/>
      <c r="L7" s="293"/>
      <c r="M7" s="293"/>
      <c r="N7" s="293"/>
      <c r="O7" s="82"/>
      <c r="P7" s="49"/>
    </row>
    <row r="8" spans="1:17" s="78" customFormat="1" ht="15.75" x14ac:dyDescent="0.2">
      <c r="A8" s="294" t="s">
        <v>2</v>
      </c>
      <c r="B8" s="296" t="s">
        <v>29</v>
      </c>
      <c r="C8" s="296" t="s">
        <v>30</v>
      </c>
      <c r="D8" s="298" t="s">
        <v>31</v>
      </c>
      <c r="E8" s="300" t="s">
        <v>244</v>
      </c>
      <c r="F8" s="301"/>
      <c r="G8" s="300" t="s">
        <v>245</v>
      </c>
      <c r="H8" s="301"/>
      <c r="I8" s="300" t="s">
        <v>246</v>
      </c>
      <c r="J8" s="301"/>
      <c r="K8" s="300" t="s">
        <v>247</v>
      </c>
      <c r="L8" s="301"/>
      <c r="M8" s="300" t="s">
        <v>248</v>
      </c>
      <c r="N8" s="301"/>
      <c r="O8" s="290" t="s">
        <v>249</v>
      </c>
      <c r="P8" s="338"/>
    </row>
    <row r="9" spans="1:17" s="78" customFormat="1" ht="15.75" x14ac:dyDescent="0.2">
      <c r="A9" s="295"/>
      <c r="B9" s="297"/>
      <c r="C9" s="297"/>
      <c r="D9" s="299"/>
      <c r="E9" s="79" t="s">
        <v>9</v>
      </c>
      <c r="F9" s="84" t="s">
        <v>32</v>
      </c>
      <c r="G9" s="79" t="s">
        <v>9</v>
      </c>
      <c r="H9" s="84" t="s">
        <v>32</v>
      </c>
      <c r="I9" s="79" t="s">
        <v>9</v>
      </c>
      <c r="J9" s="84" t="s">
        <v>32</v>
      </c>
      <c r="K9" s="79" t="s">
        <v>9</v>
      </c>
      <c r="L9" s="84" t="s">
        <v>32</v>
      </c>
      <c r="M9" s="79" t="s">
        <v>9</v>
      </c>
      <c r="N9" s="84" t="s">
        <v>32</v>
      </c>
      <c r="O9" s="79" t="s">
        <v>9</v>
      </c>
      <c r="P9" s="84" t="s">
        <v>32</v>
      </c>
    </row>
    <row r="10" spans="1:17" ht="45" x14ac:dyDescent="0.2">
      <c r="A10" s="54">
        <f>ORÇAMENTO!A34</f>
        <v>1</v>
      </c>
      <c r="B10" s="67" t="str">
        <f>ORÇAMENTO!C34</f>
        <v>SERVIÇOS INICIAIS / INSTALAÇÕES PROVISÓRIAS / PROJETOS E LEVANTAMENTOS</v>
      </c>
      <c r="C10" s="74">
        <f>D10/$D$25</f>
        <v>1.831911200314372E-2</v>
      </c>
      <c r="D10" s="73">
        <f>ORÇAMENTO!H41</f>
        <v>43516.66</v>
      </c>
      <c r="E10" s="70">
        <v>0.68</v>
      </c>
      <c r="F10" s="73">
        <f>(E10*$D10)</f>
        <v>29591.328800000003</v>
      </c>
      <c r="G10" s="70">
        <v>0.08</v>
      </c>
      <c r="H10" s="73">
        <f>(G10*$D10)</f>
        <v>3481.3328000000001</v>
      </c>
      <c r="I10" s="70">
        <v>0.08</v>
      </c>
      <c r="J10" s="73">
        <f t="shared" ref="J10:J24" si="0">(I10*$D10)</f>
        <v>3481.3328000000001</v>
      </c>
      <c r="K10" s="70">
        <v>0.08</v>
      </c>
      <c r="L10" s="73">
        <f>(K10*$D10)</f>
        <v>3481.3328000000001</v>
      </c>
      <c r="M10" s="70">
        <v>0.08</v>
      </c>
      <c r="N10" s="73">
        <f>(M10*$D10)</f>
        <v>3481.3328000000001</v>
      </c>
      <c r="O10" s="70"/>
      <c r="P10" s="73">
        <f>(O10*$D10)</f>
        <v>0</v>
      </c>
    </row>
    <row r="11" spans="1:17" x14ac:dyDescent="0.2">
      <c r="A11" s="55">
        <f>ORÇAMENTO!A43</f>
        <v>2</v>
      </c>
      <c r="B11" s="68" t="str">
        <f>ORÇAMENTO!C43</f>
        <v>DEMOLIÇÕES E REMOÇÕES</v>
      </c>
      <c r="C11" s="75">
        <f>D11/$D$25</f>
        <v>2.899950253394823E-3</v>
      </c>
      <c r="D11" s="73">
        <f>ORÇAMENTO!H50</f>
        <v>6888.77</v>
      </c>
      <c r="E11" s="71">
        <v>1</v>
      </c>
      <c r="F11" s="73">
        <f t="shared" ref="F11:F23" si="1">(E11*$D11)</f>
        <v>6888.77</v>
      </c>
      <c r="G11" s="71"/>
      <c r="H11" s="73">
        <f t="shared" ref="H11:H23" si="2">(G11*$D11)</f>
        <v>0</v>
      </c>
      <c r="I11" s="71"/>
      <c r="J11" s="73">
        <f t="shared" si="0"/>
        <v>0</v>
      </c>
      <c r="K11" s="71"/>
      <c r="L11" s="73">
        <f t="shared" ref="L11:L23" si="3">(K11*$D11)</f>
        <v>0</v>
      </c>
      <c r="M11" s="71"/>
      <c r="N11" s="73">
        <f>(M11*$D11)</f>
        <v>0</v>
      </c>
      <c r="O11" s="71"/>
      <c r="P11" s="73">
        <f t="shared" ref="P11:P24" si="4">(O11*$D11)</f>
        <v>0</v>
      </c>
      <c r="Q11" s="56"/>
    </row>
    <row r="12" spans="1:17" x14ac:dyDescent="0.2">
      <c r="A12" s="55">
        <f>ORÇAMENTO!A52</f>
        <v>3</v>
      </c>
      <c r="B12" s="68" t="str">
        <f>ORÇAMENTO!C52</f>
        <v>INFRAESTRUTURA / TERRAPLANAGEM</v>
      </c>
      <c r="C12" s="75">
        <f>D12/$D$25</f>
        <v>0.10147616226974514</v>
      </c>
      <c r="D12" s="73">
        <f>ORÇAMENTO!H65</f>
        <v>241054.46</v>
      </c>
      <c r="E12" s="72">
        <v>1</v>
      </c>
      <c r="F12" s="73">
        <f t="shared" si="1"/>
        <v>241054.46</v>
      </c>
      <c r="G12" s="72"/>
      <c r="H12" s="73">
        <f t="shared" si="2"/>
        <v>0</v>
      </c>
      <c r="I12" s="72"/>
      <c r="J12" s="73">
        <f t="shared" si="0"/>
        <v>0</v>
      </c>
      <c r="K12" s="72"/>
      <c r="L12" s="73">
        <f t="shared" si="3"/>
        <v>0</v>
      </c>
      <c r="M12" s="72"/>
      <c r="N12" s="73">
        <f t="shared" ref="N12:N24" si="5">(M12*$D12)</f>
        <v>0</v>
      </c>
      <c r="O12" s="72"/>
      <c r="P12" s="73">
        <f t="shared" si="4"/>
        <v>0</v>
      </c>
    </row>
    <row r="13" spans="1:17" x14ac:dyDescent="0.2">
      <c r="A13" s="55">
        <f>ORÇAMENTO!A67</f>
        <v>4</v>
      </c>
      <c r="B13" s="68" t="str">
        <f>ORÇAMENTO!C67</f>
        <v>ESTRUTURA</v>
      </c>
      <c r="C13" s="75">
        <f>D13/$D$25</f>
        <v>8.5663644011319859E-2</v>
      </c>
      <c r="D13" s="73">
        <f>ORÇAMENTO!H78</f>
        <v>203492.16</v>
      </c>
      <c r="E13" s="70">
        <v>0.7</v>
      </c>
      <c r="F13" s="73">
        <f t="shared" si="1"/>
        <v>142444.51199999999</v>
      </c>
      <c r="G13" s="70">
        <v>0.3</v>
      </c>
      <c r="H13" s="73">
        <f t="shared" si="2"/>
        <v>61047.648000000001</v>
      </c>
      <c r="I13" s="70"/>
      <c r="J13" s="73">
        <f t="shared" si="0"/>
        <v>0</v>
      </c>
      <c r="K13" s="70"/>
      <c r="L13" s="73">
        <f t="shared" si="3"/>
        <v>0</v>
      </c>
      <c r="M13" s="70"/>
      <c r="N13" s="73">
        <f t="shared" si="5"/>
        <v>0</v>
      </c>
      <c r="O13" s="70"/>
      <c r="P13" s="73">
        <f t="shared" si="4"/>
        <v>0</v>
      </c>
    </row>
    <row r="14" spans="1:17" x14ac:dyDescent="0.2">
      <c r="A14" s="55">
        <f>ORÇAMENTO!A80</f>
        <v>5</v>
      </c>
      <c r="B14" s="68" t="str">
        <f>ORÇAMENTO!C80</f>
        <v>ALVENARIA</v>
      </c>
      <c r="C14" s="75">
        <f>D14/$D$25</f>
        <v>5.8065619010312486E-2</v>
      </c>
      <c r="D14" s="73">
        <f>ORÇAMENTO!H88</f>
        <v>137933.64000000001</v>
      </c>
      <c r="E14" s="72">
        <v>0.4</v>
      </c>
      <c r="F14" s="73">
        <f t="shared" si="1"/>
        <v>55173.456000000006</v>
      </c>
      <c r="G14" s="72">
        <v>0.55000000000000004</v>
      </c>
      <c r="H14" s="73">
        <f t="shared" si="2"/>
        <v>75863.502000000008</v>
      </c>
      <c r="I14" s="72">
        <v>0.05</v>
      </c>
      <c r="J14" s="73">
        <f t="shared" si="0"/>
        <v>6896.6820000000007</v>
      </c>
      <c r="K14" s="72"/>
      <c r="L14" s="73">
        <f t="shared" si="3"/>
        <v>0</v>
      </c>
      <c r="M14" s="72"/>
      <c r="N14" s="73">
        <f t="shared" si="5"/>
        <v>0</v>
      </c>
      <c r="O14" s="72"/>
      <c r="P14" s="73">
        <f t="shared" si="4"/>
        <v>0</v>
      </c>
    </row>
    <row r="15" spans="1:17" x14ac:dyDescent="0.2">
      <c r="A15" s="55">
        <f>ORÇAMENTO!A90</f>
        <v>6</v>
      </c>
      <c r="B15" s="69" t="str">
        <f>ORÇAMENTO!C90</f>
        <v>REVESTIMENTO</v>
      </c>
      <c r="C15" s="75">
        <f>D15/$D$25</f>
        <v>3.7228206148328807E-2</v>
      </c>
      <c r="D15" s="73">
        <f>ORÇAMENTO!H95</f>
        <v>88434.81</v>
      </c>
      <c r="E15" s="72"/>
      <c r="F15" s="73">
        <f t="shared" si="1"/>
        <v>0</v>
      </c>
      <c r="G15" s="72"/>
      <c r="H15" s="73">
        <f t="shared" si="2"/>
        <v>0</v>
      </c>
      <c r="I15" s="72"/>
      <c r="J15" s="73">
        <f t="shared" si="0"/>
        <v>0</v>
      </c>
      <c r="K15" s="72">
        <v>0.8</v>
      </c>
      <c r="L15" s="73">
        <f t="shared" si="3"/>
        <v>70747.847999999998</v>
      </c>
      <c r="M15" s="72">
        <v>0.2</v>
      </c>
      <c r="N15" s="73">
        <f t="shared" si="5"/>
        <v>17686.962</v>
      </c>
      <c r="O15" s="72"/>
      <c r="P15" s="73">
        <f t="shared" si="4"/>
        <v>0</v>
      </c>
    </row>
    <row r="16" spans="1:17" x14ac:dyDescent="0.2">
      <c r="A16" s="55">
        <f>ORÇAMENTO!A97</f>
        <v>7</v>
      </c>
      <c r="B16" s="69" t="str">
        <f>ORÇAMENTO!C97</f>
        <v>PISO / PAVIMENTAÇÃO</v>
      </c>
      <c r="C16" s="75">
        <f>D16/$D$25</f>
        <v>0.10440995833311373</v>
      </c>
      <c r="D16" s="73">
        <f>ORÇAMENTO!H105</f>
        <v>248023.63</v>
      </c>
      <c r="E16" s="72"/>
      <c r="F16" s="73">
        <f t="shared" si="1"/>
        <v>0</v>
      </c>
      <c r="G16" s="72"/>
      <c r="H16" s="73">
        <f t="shared" si="2"/>
        <v>0</v>
      </c>
      <c r="I16" s="72"/>
      <c r="J16" s="73">
        <f t="shared" si="0"/>
        <v>0</v>
      </c>
      <c r="K16" s="72">
        <v>0.2</v>
      </c>
      <c r="L16" s="73">
        <f t="shared" si="3"/>
        <v>49604.726000000002</v>
      </c>
      <c r="M16" s="72">
        <v>0.8</v>
      </c>
      <c r="N16" s="73">
        <f t="shared" si="5"/>
        <v>198418.90400000001</v>
      </c>
      <c r="O16" s="72"/>
      <c r="P16" s="73">
        <f t="shared" si="4"/>
        <v>0</v>
      </c>
    </row>
    <row r="17" spans="1:16" x14ac:dyDescent="0.2">
      <c r="A17" s="55">
        <f>ORÇAMENTO!A107</f>
        <v>8</v>
      </c>
      <c r="B17" s="69" t="str">
        <f>ORÇAMENTO!C107</f>
        <v>COBERTURA</v>
      </c>
      <c r="C17" s="75">
        <f>D17/$D$25</f>
        <v>0.37017087015068473</v>
      </c>
      <c r="D17" s="73">
        <f>ORÇAMENTO!H115</f>
        <v>879333.01</v>
      </c>
      <c r="E17" s="72"/>
      <c r="F17" s="73">
        <f t="shared" si="1"/>
        <v>0</v>
      </c>
      <c r="G17" s="72">
        <v>0.4</v>
      </c>
      <c r="H17" s="73">
        <f t="shared" si="2"/>
        <v>351733.20400000003</v>
      </c>
      <c r="I17" s="72">
        <v>0.5</v>
      </c>
      <c r="J17" s="73">
        <f t="shared" si="0"/>
        <v>439666.505</v>
      </c>
      <c r="K17" s="72">
        <v>0.1</v>
      </c>
      <c r="L17" s="73">
        <f>(K17*$D17)</f>
        <v>87933.301000000007</v>
      </c>
      <c r="M17" s="72"/>
      <c r="N17" s="73">
        <f t="shared" si="5"/>
        <v>0</v>
      </c>
      <c r="O17" s="72"/>
      <c r="P17" s="73">
        <f t="shared" si="4"/>
        <v>0</v>
      </c>
    </row>
    <row r="18" spans="1:16" x14ac:dyDescent="0.2">
      <c r="A18" s="55">
        <f>ORÇAMENTO!A117</f>
        <v>9</v>
      </c>
      <c r="B18" s="69" t="str">
        <f>ORÇAMENTO!C117</f>
        <v>ESQUADRIAS / VIDROS</v>
      </c>
      <c r="C18" s="75">
        <f>D18/$D$25</f>
        <v>3.8874274384142225E-2</v>
      </c>
      <c r="D18" s="73">
        <f>ORÇAMENTO!H122</f>
        <v>92345.01</v>
      </c>
      <c r="E18" s="72"/>
      <c r="F18" s="73">
        <f t="shared" si="1"/>
        <v>0</v>
      </c>
      <c r="G18" s="72"/>
      <c r="H18" s="73">
        <f t="shared" si="2"/>
        <v>0</v>
      </c>
      <c r="I18" s="72"/>
      <c r="J18" s="73">
        <f t="shared" si="0"/>
        <v>0</v>
      </c>
      <c r="K18" s="72">
        <v>0.1</v>
      </c>
      <c r="L18" s="73">
        <f t="shared" si="3"/>
        <v>9234.5010000000002</v>
      </c>
      <c r="M18" s="72">
        <v>0.9</v>
      </c>
      <c r="N18" s="73">
        <f t="shared" si="5"/>
        <v>83110.508999999991</v>
      </c>
      <c r="O18" s="72"/>
      <c r="P18" s="73">
        <f t="shared" si="4"/>
        <v>0</v>
      </c>
    </row>
    <row r="19" spans="1:16" x14ac:dyDescent="0.2">
      <c r="A19" s="55">
        <f>ORÇAMENTO!A124</f>
        <v>10</v>
      </c>
      <c r="B19" s="69" t="str">
        <f>ORÇAMENTO!C124</f>
        <v>PINTURA</v>
      </c>
      <c r="C19" s="75">
        <f>D19/$D$25</f>
        <v>7.4526890723346756E-2</v>
      </c>
      <c r="D19" s="73">
        <f>ORÇAMENTO!H145</f>
        <v>177037.04</v>
      </c>
      <c r="E19" s="72"/>
      <c r="F19" s="73">
        <f t="shared" si="1"/>
        <v>0</v>
      </c>
      <c r="G19" s="72"/>
      <c r="H19" s="73">
        <f t="shared" si="2"/>
        <v>0</v>
      </c>
      <c r="I19" s="72">
        <v>0.15</v>
      </c>
      <c r="J19" s="73">
        <f t="shared" si="0"/>
        <v>26555.556</v>
      </c>
      <c r="K19" s="72">
        <v>0.4</v>
      </c>
      <c r="L19" s="73">
        <f t="shared" si="3"/>
        <v>70814.816000000006</v>
      </c>
      <c r="M19" s="72">
        <v>0.45</v>
      </c>
      <c r="N19" s="73">
        <f t="shared" si="5"/>
        <v>79666.668000000005</v>
      </c>
      <c r="O19" s="72"/>
      <c r="P19" s="73">
        <f t="shared" si="4"/>
        <v>0</v>
      </c>
    </row>
    <row r="20" spans="1:16" x14ac:dyDescent="0.2">
      <c r="A20" s="55">
        <f>ORÇAMENTO!A147</f>
        <v>11</v>
      </c>
      <c r="B20" s="69" t="str">
        <f>ORÇAMENTO!C147</f>
        <v>DIVERSOS</v>
      </c>
      <c r="C20" s="75">
        <f>D20/$D$25</f>
        <v>7.9176378884612836E-3</v>
      </c>
      <c r="D20" s="73">
        <f>ORÇAMENTO!H153</f>
        <v>18808.18</v>
      </c>
      <c r="E20" s="72"/>
      <c r="F20" s="73">
        <f t="shared" si="1"/>
        <v>0</v>
      </c>
      <c r="G20" s="72"/>
      <c r="H20" s="73">
        <f t="shared" si="2"/>
        <v>0</v>
      </c>
      <c r="I20" s="72"/>
      <c r="J20" s="73">
        <f t="shared" si="0"/>
        <v>0</v>
      </c>
      <c r="K20" s="72"/>
      <c r="L20" s="73">
        <f t="shared" si="3"/>
        <v>0</v>
      </c>
      <c r="M20" s="72">
        <v>1</v>
      </c>
      <c r="N20" s="73">
        <f t="shared" si="5"/>
        <v>18808.18</v>
      </c>
      <c r="O20" s="72"/>
      <c r="P20" s="73">
        <f t="shared" si="4"/>
        <v>0</v>
      </c>
    </row>
    <row r="21" spans="1:16" x14ac:dyDescent="0.2">
      <c r="A21" s="55">
        <f>ORÇAMENTO!A155</f>
        <v>12</v>
      </c>
      <c r="B21" s="69" t="str">
        <f>ORÇAMENTO!C155</f>
        <v>INSTALAÇÕES HIDROSSANITÁRIAS</v>
      </c>
      <c r="C21" s="75">
        <f>D21/$D$25</f>
        <v>2.0914121611901815E-2</v>
      </c>
      <c r="D21" s="73">
        <f>ORÇAMENTO!H182</f>
        <v>49681.049999999996</v>
      </c>
      <c r="E21" s="72"/>
      <c r="F21" s="73">
        <f t="shared" si="1"/>
        <v>0</v>
      </c>
      <c r="G21" s="72"/>
      <c r="H21" s="73">
        <f t="shared" si="2"/>
        <v>0</v>
      </c>
      <c r="I21" s="72"/>
      <c r="J21" s="73">
        <f t="shared" si="0"/>
        <v>0</v>
      </c>
      <c r="K21" s="72">
        <v>1</v>
      </c>
      <c r="L21" s="73">
        <f t="shared" si="3"/>
        <v>49681.049999999996</v>
      </c>
      <c r="M21" s="72"/>
      <c r="N21" s="73">
        <f t="shared" si="5"/>
        <v>0</v>
      </c>
      <c r="O21" s="72"/>
      <c r="P21" s="73">
        <f t="shared" si="4"/>
        <v>0</v>
      </c>
    </row>
    <row r="22" spans="1:16" x14ac:dyDescent="0.2">
      <c r="A22" s="55">
        <f>ORÇAMENTO!A184</f>
        <v>13</v>
      </c>
      <c r="B22" s="69" t="str">
        <f>ORÇAMENTO!C184</f>
        <v>INSTALAÇÕES ELÉTRICAS</v>
      </c>
      <c r="C22" s="75">
        <f>D22/$D$25</f>
        <v>2.6934112496433772E-2</v>
      </c>
      <c r="D22" s="73">
        <f>ORÇAMENTO!H216</f>
        <v>63981.41</v>
      </c>
      <c r="E22" s="72"/>
      <c r="F22" s="73">
        <f t="shared" si="1"/>
        <v>0</v>
      </c>
      <c r="G22" s="72"/>
      <c r="H22" s="73">
        <f t="shared" si="2"/>
        <v>0</v>
      </c>
      <c r="I22" s="72"/>
      <c r="J22" s="73">
        <f t="shared" si="0"/>
        <v>0</v>
      </c>
      <c r="K22" s="72">
        <v>0.3</v>
      </c>
      <c r="L22" s="73">
        <f t="shared" si="3"/>
        <v>19194.422999999999</v>
      </c>
      <c r="M22" s="72">
        <v>0.7</v>
      </c>
      <c r="N22" s="73">
        <f t="shared" si="5"/>
        <v>44786.987000000001</v>
      </c>
      <c r="O22" s="72"/>
      <c r="P22" s="73">
        <f t="shared" si="4"/>
        <v>0</v>
      </c>
    </row>
    <row r="23" spans="1:16" x14ac:dyDescent="0.2">
      <c r="A23" s="55">
        <f>ORÇAMENTO!A218</f>
        <v>14</v>
      </c>
      <c r="B23" s="69" t="str">
        <f>ORÇAMENTO!C218</f>
        <v>INSTALAÇÕES DE COMBATE A INCÊNDIO</v>
      </c>
      <c r="C23" s="75">
        <f>D23/$D$25</f>
        <v>4.7154340278061348E-2</v>
      </c>
      <c r="D23" s="73">
        <f>ORÇAMENTO!H241</f>
        <v>112014.13</v>
      </c>
      <c r="E23" s="72"/>
      <c r="F23" s="73">
        <f t="shared" si="1"/>
        <v>0</v>
      </c>
      <c r="G23" s="72"/>
      <c r="H23" s="73">
        <f t="shared" si="2"/>
        <v>0</v>
      </c>
      <c r="I23" s="72"/>
      <c r="J23" s="73">
        <f t="shared" si="0"/>
        <v>0</v>
      </c>
      <c r="K23" s="72">
        <v>0.9</v>
      </c>
      <c r="L23" s="73">
        <f t="shared" si="3"/>
        <v>100812.717</v>
      </c>
      <c r="M23" s="72">
        <v>0.1</v>
      </c>
      <c r="N23" s="73">
        <f t="shared" si="5"/>
        <v>11201.413</v>
      </c>
      <c r="O23" s="72"/>
      <c r="P23" s="73">
        <f t="shared" si="4"/>
        <v>0</v>
      </c>
    </row>
    <row r="24" spans="1:16" x14ac:dyDescent="0.2">
      <c r="A24" s="55">
        <f>ORÇAMENTO!A243</f>
        <v>15</v>
      </c>
      <c r="B24" s="69" t="str">
        <f>ORÇAMENTO!C243</f>
        <v>SERVIÇOS FINAIS</v>
      </c>
      <c r="C24" s="75">
        <f>D24/$D$25</f>
        <v>5.4451004376094838E-3</v>
      </c>
      <c r="D24" s="73">
        <f>ORÇAMENTO!H245</f>
        <v>12934.72</v>
      </c>
      <c r="E24" s="72"/>
      <c r="F24" s="73">
        <f>(E24*$D24)</f>
        <v>0</v>
      </c>
      <c r="G24" s="72"/>
      <c r="H24" s="73">
        <f>(G24*$D24)</f>
        <v>0</v>
      </c>
      <c r="I24" s="72"/>
      <c r="J24" s="73">
        <f t="shared" si="0"/>
        <v>0</v>
      </c>
      <c r="K24" s="72"/>
      <c r="L24" s="73">
        <f>(K24*$D24)</f>
        <v>0</v>
      </c>
      <c r="M24" s="72">
        <v>1</v>
      </c>
      <c r="N24" s="73">
        <f t="shared" si="5"/>
        <v>12934.72</v>
      </c>
      <c r="O24" s="72"/>
      <c r="P24" s="73">
        <f t="shared" si="4"/>
        <v>0</v>
      </c>
    </row>
    <row r="25" spans="1:16" s="87" customFormat="1" ht="15" customHeight="1" x14ac:dyDescent="0.2">
      <c r="A25" s="290" t="s">
        <v>33</v>
      </c>
      <c r="B25" s="291"/>
      <c r="C25" s="302">
        <f>SUM(C10:C24)</f>
        <v>0.99999999999999989</v>
      </c>
      <c r="D25" s="304">
        <f>ROUND(SUM(D10:D24),2)</f>
        <v>2375478.6800000002</v>
      </c>
      <c r="E25" s="85">
        <f>F25/$D$25</f>
        <v>0.20002390709732656</v>
      </c>
      <c r="F25" s="86">
        <f>SUM(F10:F24)</f>
        <v>475152.52679999999</v>
      </c>
      <c r="G25" s="85">
        <f>H25/$D$25</f>
        <v>0.2071690606795932</v>
      </c>
      <c r="H25" s="86">
        <f>SUM(H10:H24)</f>
        <v>492125.68680000002</v>
      </c>
      <c r="I25" s="85">
        <f>J25/$D$25</f>
        <v>0.2006332785946115</v>
      </c>
      <c r="J25" s="86">
        <f>SUM(J10:J24)</f>
        <v>476600.07579999999</v>
      </c>
      <c r="K25" s="85">
        <f>L25/$D$25</f>
        <v>0.19427861789944584</v>
      </c>
      <c r="L25" s="86">
        <f>SUM(L10:L24)</f>
        <v>461504.71480000002</v>
      </c>
      <c r="M25" s="85">
        <f>N25/$D$25</f>
        <v>0.19789513572902281</v>
      </c>
      <c r="N25" s="86">
        <f>SUM(N10:N24)</f>
        <v>470095.67579999997</v>
      </c>
      <c r="O25" s="85">
        <f>P25/$D$25</f>
        <v>0</v>
      </c>
      <c r="P25" s="86">
        <f>SUM(P10:P24)</f>
        <v>0</v>
      </c>
    </row>
    <row r="26" spans="1:16" s="87" customFormat="1" ht="15" customHeight="1" x14ac:dyDescent="0.2">
      <c r="A26" s="290" t="s">
        <v>34</v>
      </c>
      <c r="B26" s="291"/>
      <c r="C26" s="303"/>
      <c r="D26" s="305"/>
      <c r="E26" s="85">
        <f>E25</f>
        <v>0.20002390709732656</v>
      </c>
      <c r="F26" s="86">
        <f>F25</f>
        <v>475152.52679999999</v>
      </c>
      <c r="G26" s="85">
        <f>G25+E26</f>
        <v>0.40719296777691977</v>
      </c>
      <c r="H26" s="86">
        <f>(H25+F26)</f>
        <v>967278.21360000002</v>
      </c>
      <c r="I26" s="85">
        <f>I25+G26</f>
        <v>0.60782624637153126</v>
      </c>
      <c r="J26" s="86">
        <f>(J25+H26)</f>
        <v>1443878.2894000001</v>
      </c>
      <c r="K26" s="85">
        <f>K25+I26</f>
        <v>0.80210486427097716</v>
      </c>
      <c r="L26" s="86">
        <f>(L25+J26)</f>
        <v>1905383.0042000001</v>
      </c>
      <c r="M26" s="85">
        <f>M25+K26</f>
        <v>1</v>
      </c>
      <c r="N26" s="86">
        <f>N25+L26</f>
        <v>2375478.6800000002</v>
      </c>
      <c r="O26" s="85">
        <f>O25+M26</f>
        <v>1</v>
      </c>
      <c r="P26" s="86">
        <f>P25+N26</f>
        <v>2375478.6800000002</v>
      </c>
    </row>
    <row r="28" spans="1:16" x14ac:dyDescent="0.2">
      <c r="D28" s="58"/>
    </row>
    <row r="29" spans="1:16" x14ac:dyDescent="0.2">
      <c r="D29" s="58"/>
      <c r="O29" s="83"/>
      <c r="P29" s="59"/>
    </row>
    <row r="30" spans="1:16" x14ac:dyDescent="0.2">
      <c r="P30" s="59"/>
    </row>
  </sheetData>
  <mergeCells count="18">
    <mergeCell ref="A1:P2"/>
    <mergeCell ref="A3:P3"/>
    <mergeCell ref="A4:P4"/>
    <mergeCell ref="K8:L8"/>
    <mergeCell ref="M8:N8"/>
    <mergeCell ref="G8:H8"/>
    <mergeCell ref="I8:J8"/>
    <mergeCell ref="O8:P8"/>
    <mergeCell ref="A25:B25"/>
    <mergeCell ref="A26:B26"/>
    <mergeCell ref="A7:N7"/>
    <mergeCell ref="A8:A9"/>
    <mergeCell ref="B8:B9"/>
    <mergeCell ref="C8:C9"/>
    <mergeCell ref="D8:D9"/>
    <mergeCell ref="E8:F8"/>
    <mergeCell ref="C25:C26"/>
    <mergeCell ref="D25:D26"/>
  </mergeCells>
  <printOptions horizontalCentered="1"/>
  <pageMargins left="0.19685039370078741" right="0.19685039370078741" top="0.39370078740157483" bottom="0.19685039370078741" header="0.11811023622047245" footer="0.11811023622047245"/>
  <pageSetup paperSize="9" scale="40" orientation="landscape" r:id="rId1"/>
  <headerFooter>
    <oddHeader>&amp;RRevisão R2</oddHeader>
    <oddFooter>Página &amp;P de &amp;N</oddFooter>
  </headerFooter>
  <ignoredErrors>
    <ignoredError sqref="F25:J25 H26:J26 K25:K26 L25:O25 L26" 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13"/>
  <sheetViews>
    <sheetView workbookViewId="0">
      <selection activeCell="C3" sqref="C3"/>
    </sheetView>
  </sheetViews>
  <sheetFormatPr defaultRowHeight="12.75" x14ac:dyDescent="0.2"/>
  <cols>
    <col min="2" max="2" width="9.1640625" bestFit="1" customWidth="1"/>
    <col min="3" max="3" width="92.83203125" customWidth="1"/>
    <col min="4" max="4" width="7.83203125" bestFit="1" customWidth="1"/>
    <col min="5" max="5" width="20.83203125" customWidth="1"/>
    <col min="6" max="6" width="16" bestFit="1" customWidth="1"/>
    <col min="7" max="7" width="16.83203125" bestFit="1" customWidth="1"/>
  </cols>
  <sheetData>
    <row r="1" spans="2:7" ht="13.5" thickBot="1" x14ac:dyDescent="0.25"/>
    <row r="2" spans="2:7" ht="15" x14ac:dyDescent="0.25">
      <c r="B2" s="321" t="s">
        <v>337</v>
      </c>
      <c r="C2" s="322"/>
      <c r="D2" s="322"/>
      <c r="E2" s="322"/>
      <c r="F2" s="322"/>
      <c r="G2" s="323"/>
    </row>
    <row r="3" spans="2:7" ht="24" x14ac:dyDescent="0.2">
      <c r="B3" s="113"/>
      <c r="C3" s="111" t="s">
        <v>383</v>
      </c>
      <c r="D3" s="109" t="s">
        <v>12</v>
      </c>
      <c r="E3" s="112" t="s">
        <v>338</v>
      </c>
      <c r="F3" s="110" t="s">
        <v>339</v>
      </c>
      <c r="G3" s="114" t="s">
        <v>340</v>
      </c>
    </row>
    <row r="4" spans="2:7" x14ac:dyDescent="0.2">
      <c r="B4" s="115" t="s">
        <v>371</v>
      </c>
      <c r="C4" s="105" t="s">
        <v>372</v>
      </c>
      <c r="D4" s="106" t="s">
        <v>343</v>
      </c>
      <c r="E4" s="107" t="s">
        <v>373</v>
      </c>
      <c r="F4" s="108">
        <v>22.37</v>
      </c>
      <c r="G4" s="116">
        <f>E4*F4</f>
        <v>2.3264800000000001</v>
      </c>
    </row>
    <row r="5" spans="2:7" x14ac:dyDescent="0.2">
      <c r="B5" s="115" t="s">
        <v>341</v>
      </c>
      <c r="C5" s="105" t="s">
        <v>342</v>
      </c>
      <c r="D5" s="106" t="s">
        <v>343</v>
      </c>
      <c r="E5" s="107" t="s">
        <v>374</v>
      </c>
      <c r="F5" s="108">
        <v>16.21</v>
      </c>
      <c r="G5" s="116">
        <f>E5*F5</f>
        <v>1.1995400000000001</v>
      </c>
    </row>
    <row r="6" spans="2:7" ht="24" x14ac:dyDescent="0.2">
      <c r="B6" s="115" t="s">
        <v>375</v>
      </c>
      <c r="C6" s="105" t="s">
        <v>376</v>
      </c>
      <c r="D6" s="106" t="s">
        <v>344</v>
      </c>
      <c r="E6" s="107" t="s">
        <v>377</v>
      </c>
      <c r="F6" s="108">
        <v>94.83</v>
      </c>
      <c r="G6" s="116">
        <f>E6*F6</f>
        <v>28.828319999999998</v>
      </c>
    </row>
    <row r="7" spans="2:7" ht="24" x14ac:dyDescent="0.2">
      <c r="B7" s="115" t="s">
        <v>378</v>
      </c>
      <c r="C7" s="105" t="s">
        <v>379</v>
      </c>
      <c r="D7" s="106" t="s">
        <v>345</v>
      </c>
      <c r="E7" s="107" t="s">
        <v>380</v>
      </c>
      <c r="F7" s="108">
        <v>47.01</v>
      </c>
      <c r="G7" s="116">
        <f>E7*F7</f>
        <v>5.8762499999999998</v>
      </c>
    </row>
    <row r="8" spans="2:7" x14ac:dyDescent="0.2">
      <c r="B8" s="324" t="s">
        <v>340</v>
      </c>
      <c r="C8" s="325"/>
      <c r="D8" s="325"/>
      <c r="E8" s="325"/>
      <c r="F8" s="325"/>
      <c r="G8" s="117">
        <f>SUM(G4:G7)</f>
        <v>38.230589999999999</v>
      </c>
    </row>
    <row r="9" spans="2:7" x14ac:dyDescent="0.2">
      <c r="B9" s="326" t="s">
        <v>381</v>
      </c>
      <c r="C9" s="327"/>
      <c r="D9" s="327"/>
      <c r="E9" s="327"/>
      <c r="F9" s="327"/>
      <c r="G9" s="328"/>
    </row>
    <row r="10" spans="2:7" ht="15" x14ac:dyDescent="0.25">
      <c r="B10" s="329" t="s">
        <v>346</v>
      </c>
      <c r="C10" s="330"/>
      <c r="D10" s="330"/>
      <c r="E10" s="330"/>
      <c r="F10" s="330"/>
      <c r="G10" s="331"/>
    </row>
    <row r="11" spans="2:7" x14ac:dyDescent="0.2">
      <c r="B11" s="332" t="s">
        <v>382</v>
      </c>
      <c r="C11" s="333"/>
      <c r="D11" s="333"/>
      <c r="E11" s="333"/>
      <c r="F11" s="333"/>
      <c r="G11" s="334"/>
    </row>
    <row r="12" spans="2:7" x14ac:dyDescent="0.2">
      <c r="B12" s="335"/>
      <c r="C12" s="336"/>
      <c r="D12" s="336"/>
      <c r="E12" s="336"/>
      <c r="F12" s="336"/>
      <c r="G12" s="337"/>
    </row>
    <row r="13" spans="2:7" ht="13.5" thickBot="1" x14ac:dyDescent="0.25">
      <c r="B13" s="318"/>
      <c r="C13" s="319"/>
      <c r="D13" s="319"/>
      <c r="E13" s="319"/>
      <c r="F13" s="319"/>
      <c r="G13" s="320"/>
    </row>
  </sheetData>
  <mergeCells count="7">
    <mergeCell ref="B13:G13"/>
    <mergeCell ref="B2:G2"/>
    <mergeCell ref="B8:F8"/>
    <mergeCell ref="B9:G9"/>
    <mergeCell ref="B10:G10"/>
    <mergeCell ref="B11:G11"/>
    <mergeCell ref="B12:G12"/>
  </mergeCells>
  <conditionalFormatting sqref="B8 G8 F3:G7">
    <cfRule type="expression" dxfId="3" priority="3" stopIfTrue="1">
      <formula>AND($A3&lt;&gt;"COMPOSICAO",$A3&lt;&gt;"INSUMO",$A3&lt;&gt;"")</formula>
    </cfRule>
    <cfRule type="expression" dxfId="2" priority="4" stopIfTrue="1">
      <formula>AND(OR($A3="COMPOSICAO",$A3="INSUMO",$A3&lt;&gt;""),$A3&lt;&gt;"")</formula>
    </cfRule>
  </conditionalFormatting>
  <conditionalFormatting sqref="B3:E7">
    <cfRule type="expression" dxfId="1" priority="1" stopIfTrue="1">
      <formula>AND($A3&lt;&gt;"COMPOSICAO",$A3&lt;&gt;"INSUMO",$A3&lt;&gt;"")</formula>
    </cfRule>
    <cfRule type="expression" dxfId="0" priority="2" stopIfTrue="1">
      <formula>AND(OR($A3="COMPOSICAO",$A3="INSUMO",$A3&lt;&gt;""),$A3&lt;&gt;"")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</vt:lpstr>
      <vt:lpstr>MEMORIA DE CÁLCULO</vt:lpstr>
      <vt:lpstr>C.F.F GERAL </vt:lpstr>
      <vt:lpstr>Plan1</vt:lpstr>
      <vt:lpstr>'C.F.F GERAL '!Area_de_impressao</vt:lpstr>
      <vt:lpstr>'MEMORIA DE CÁLCULO'!Area_de_impressao</vt:lpstr>
      <vt:lpstr>ORÇAMENTO!Area_de_impressao</vt:lpstr>
      <vt:lpstr>'C.F.F GERAL '!Titulos_de_impressao</vt:lpstr>
      <vt:lpstr>'MEMORIA DE CÁLCULO'!Titulos_de_impressao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ADM-ADVICE</cp:lastModifiedBy>
  <cp:lastPrinted>2022-09-02T10:56:19Z</cp:lastPrinted>
  <dcterms:created xsi:type="dcterms:W3CDTF">2017-12-18T22:00:31Z</dcterms:created>
  <dcterms:modified xsi:type="dcterms:W3CDTF">2022-09-02T12:24:30Z</dcterms:modified>
</cp:coreProperties>
</file>